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6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7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drawings/drawing8.xml" ContentType="application/vnd.openxmlformats-officedocument.drawing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ประกาศ67\ตัวอย่าง มจ\ตัวอย่างใหม่\ใช้จริง\check box-final\ส่งวิศวะ\"/>
    </mc:Choice>
  </mc:AlternateContent>
  <xr:revisionPtr revIDLastSave="0" documentId="13_ncr:1_{403C71C6-088E-4BA0-9E8D-A36AB9120E31}" xr6:coauthVersionLast="47" xr6:coauthVersionMax="47" xr10:uidLastSave="{00000000-0000-0000-0000-000000000000}"/>
  <bookViews>
    <workbookView xWindow="-108" yWindow="-108" windowWidth="23256" windowHeight="12456" tabRatio="816" firstSheet="1" activeTab="9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สภาวะผู้นำ" sheetId="11" r:id="rId7"/>
    <sheet name="วิสัยทัศน์" sheetId="10" r:id="rId8"/>
    <sheet name="การสอนงาน" sheetId="9" r:id="rId9"/>
    <sheet name="สรุปผล" sheetId="3" r:id="rId10"/>
  </sheets>
  <definedNames>
    <definedName name="_xlnm.Print_Area" localSheetId="0">ข้อมูลพื้นฐาน!$A$1:$D$20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F28" i="3" l="1"/>
  <c r="D31" i="9"/>
  <c r="C31" i="9"/>
  <c r="D28" i="10"/>
  <c r="C28" i="10"/>
  <c r="D31" i="11"/>
  <c r="C31" i="11"/>
  <c r="D31" i="7"/>
  <c r="C31" i="7"/>
  <c r="D31" i="6"/>
  <c r="C31" i="6"/>
  <c r="C31" i="5"/>
  <c r="D31" i="5"/>
  <c r="C31" i="4"/>
  <c r="C31" i="2"/>
  <c r="D31" i="4"/>
  <c r="D31" i="2"/>
  <c r="C15" i="1" l="1"/>
  <c r="D8" i="3"/>
  <c r="D7" i="3"/>
  <c r="D6" i="3"/>
  <c r="D5" i="3"/>
  <c r="D4" i="3"/>
  <c r="C17" i="1" l="1"/>
  <c r="D32" i="4" l="1"/>
  <c r="D29" i="10"/>
  <c r="D32" i="5"/>
  <c r="C32" i="11"/>
  <c r="C33" i="11" s="1"/>
  <c r="E24" i="3" s="1"/>
  <c r="F24" i="3" s="1"/>
  <c r="D32" i="6"/>
  <c r="C32" i="4"/>
  <c r="C33" i="4" s="1"/>
  <c r="D32" i="7"/>
  <c r="C29" i="10"/>
  <c r="C30" i="10" s="1"/>
  <c r="E25" i="3" s="1"/>
  <c r="F25" i="3" s="1"/>
  <c r="C32" i="9"/>
  <c r="C33" i="9" s="1"/>
  <c r="E26" i="3" s="1"/>
  <c r="F26" i="3" s="1"/>
  <c r="C32" i="5"/>
  <c r="C33" i="5" s="1"/>
  <c r="D32" i="9"/>
  <c r="C32" i="6"/>
  <c r="C33" i="6" s="1"/>
  <c r="C32" i="7"/>
  <c r="C33" i="7" s="1"/>
  <c r="E17" i="3" s="1"/>
  <c r="D32" i="11"/>
  <c r="C32" i="2"/>
  <c r="C33" i="2" s="1"/>
  <c r="D32" i="2"/>
  <c r="D33" i="2" s="1"/>
  <c r="G13" i="3" s="1"/>
  <c r="H13" i="3" s="1"/>
  <c r="H22" i="3" l="1"/>
  <c r="D33" i="9"/>
  <c r="D30" i="10"/>
  <c r="D33" i="11"/>
  <c r="F17" i="3"/>
  <c r="D33" i="7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E27" i="3" l="1"/>
  <c r="E28" i="3" s="1"/>
  <c r="G17" i="3"/>
  <c r="H17" i="3" s="1"/>
  <c r="H19" i="3"/>
  <c r="G24" i="3"/>
  <c r="H24" i="3" s="1"/>
  <c r="H20" i="3"/>
  <c r="G25" i="3"/>
  <c r="H25" i="3" s="1"/>
  <c r="H21" i="3"/>
  <c r="G26" i="3"/>
  <c r="H26" i="3" s="1"/>
  <c r="E29" i="3"/>
  <c r="G28" i="3" l="1"/>
  <c r="G29" i="3" s="1"/>
</calcChain>
</file>

<file path=xl/sharedStrings.xml><?xml version="1.0" encoding="utf-8"?>
<sst xmlns="http://schemas.openxmlformats.org/spreadsheetml/2006/main" count="393" uniqueCount="257">
  <si>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</si>
  <si>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</si>
  <si>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</si>
  <si>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</si>
  <si>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</si>
  <si>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</si>
  <si>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</si>
  <si>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</si>
  <si>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</si>
  <si>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</si>
  <si>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</si>
  <si>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</si>
  <si>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</si>
  <si>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</si>
  <si>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</si>
  <si>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</si>
  <si>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</si>
  <si>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</si>
  <si>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</si>
  <si>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</si>
  <si>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</si>
  <si>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</si>
  <si>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</si>
  <si>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</si>
  <si>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</si>
  <si>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</si>
  <si>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</si>
  <si>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</si>
  <si>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</si>
  <si>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</si>
  <si>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</si>
  <si>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</si>
  <si>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</si>
  <si>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</si>
  <si>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</si>
  <si>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</si>
  <si>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</si>
  <si>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</si>
  <si>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</si>
  <si>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</si>
  <si>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</si>
  <si>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</si>
  <si>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</si>
  <si>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</si>
  <si>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</si>
  <si>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</si>
  <si>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</si>
  <si>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</si>
  <si>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</si>
  <si>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</si>
  <si>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</si>
  <si>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</si>
  <si>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</si>
  <si>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</si>
  <si>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</si>
  <si>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</si>
  <si>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</si>
  <si>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</si>
  <si>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</si>
  <si>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</si>
  <si>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</si>
  <si>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</si>
  <si>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</si>
  <si>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</si>
  <si>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</si>
  <si>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</si>
  <si>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</si>
  <si>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ผู้อำนวยการกอง/เทียบเท่า</t>
  </si>
  <si>
    <t>ผู้อำนวยการสำนักงานคณบดี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</si>
  <si>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</si>
  <si>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</si>
  <si>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</si>
  <si>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</si>
  <si>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</si>
  <si>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</si>
  <si>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</si>
  <si>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</si>
  <si>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</si>
  <si>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</si>
  <si>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</si>
  <si>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</si>
  <si>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</si>
  <si>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</si>
  <si>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</si>
  <si>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</si>
  <si>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</si>
  <si>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</si>
  <si>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</si>
  <si>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</si>
  <si>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</si>
  <si>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</si>
  <si>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</si>
  <si>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</si>
  <si>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</si>
  <si>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</si>
  <si>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</si>
  <si>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</si>
  <si>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</si>
  <si>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</si>
  <si>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</si>
  <si>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</si>
  <si>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</si>
  <si>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</si>
  <si>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</si>
  <si>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</si>
  <si>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</si>
  <si>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</si>
  <si>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</si>
  <si>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</si>
  <si>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</si>
  <si>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</si>
  <si>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</si>
  <si>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</si>
  <si>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</si>
  <si>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</si>
  <si>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</si>
  <si>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</si>
  <si>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</si>
  <si>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</si>
  <si>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</si>
  <si>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</si>
  <si>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</si>
  <si>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</si>
  <si>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</si>
  <si>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</si>
  <si>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</si>
  <si>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</si>
  <si>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</si>
  <si>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</si>
  <si>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</si>
  <si>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</si>
  <si>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</si>
  <si>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</si>
  <si>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</si>
  <si>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</si>
  <si>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</si>
  <si>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</si>
  <si>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</si>
  <si>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</si>
  <si>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</si>
  <si>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</si>
  <si>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</si>
  <si>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</si>
  <si>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</si>
  <si>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</si>
  <si>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</si>
  <si>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</si>
  <si>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</si>
  <si>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</si>
  <si>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</si>
  <si>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</si>
  <si>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</si>
  <si>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</si>
  <si>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</si>
  <si>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</si>
  <si>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</si>
  <si>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</si>
  <si>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</si>
  <si>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</si>
  <si>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</si>
  <si>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</si>
  <si>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</si>
  <si>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</si>
  <si>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</si>
  <si>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</si>
  <si>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3. ตรวจสอบความถูกต้อง ครบถ้วน และคุณภาพของข้อมูลตามกระบวนงานให้สอดคล้องตามยุทธศาสตร์ขององค์กร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</si>
  <si>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</si>
  <si>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</si>
  <si>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</si>
  <si>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</si>
  <si>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</si>
  <si>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</si>
  <si>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</si>
  <si>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</si>
  <si>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</si>
  <si>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</si>
  <si>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</si>
  <si>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</si>
  <si>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</si>
  <si>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</si>
  <si>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</si>
  <si>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</si>
  <si>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</si>
  <si>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</si>
  <si>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</si>
  <si>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</si>
  <si>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</si>
  <si>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</si>
  <si>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</si>
  <si>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สรุปผลคะแนนการประเมินสมรรถนะ (เต็ม 10 คะแนน)</t>
  </si>
  <si>
    <t>บุคลากรประเภทสนับสนุน ตำแหน่งบริหาร</t>
  </si>
  <si>
    <t xml:space="preserve">สภาวะผู้นำและศักยภาพเพื่อนำการปรับเปลี่ยน </t>
  </si>
  <si>
    <t>คำจำกัดความ : ความสามารถ หรือความตั้งใจที่จะรับบทในการเป็นผู้นำของกลุ่ม กำหนดทิศทาง เป้าหมาย วิธีการทำงาน ให้ทีมปฏิบัติงานได้อย่างราบรื่น เต็มประสิทธิภาพและบรรลุวัตถุประสงค์ของสถาบันอุดมศึกษา ความสามารถในการกระตุ้น หรือผลักดันหน่วยงานไปสู่การปรับเปลี่ยนที่เป็นประโยชน์ รวมถึงการสื่อสารให้ผู้อื่นรับรู้ เข้าใจ และดำเนินการให้การปรับเปลี่ยนนั้นเกิดขึ้นจริง</t>
  </si>
  <si>
    <t>1. วางแผนการประชุม ดำเนินการประชุมให้เป็นไปตามระเบียบ วาระ วัตถุประสงค์ และเวลา ตลอดจนมอบหมายงานให้แก่บุคคลในกลุ่มได้ รวมถึงการติดตามผลการมอบหมายงาน</t>
  </si>
  <si>
    <t>2. แจ้งข่าวสารให้ผู้ที่จะได้รับผลกระทบจากการตัดสินใจรับทราบ และอธิบายเหตุผลในการตัดสินใจให้ผู้ที่เกี่ยวข้องทราบ</t>
  </si>
  <si>
    <t>3. มีความเข้าใจในการเปลี่ยนแปลงและพร้อมที่จะปรับเปลี่ยนพฤติกรรมในการปฏิบัติงานให้สอดคล้องกับการเปลี่ยนแปลงของหน่วยงาน</t>
  </si>
  <si>
    <t>4. ศึกษาถึงผลกระทบในการปฏิบัติงาน ปรับแผนการปฏิบัติงาน และการพัฒนาตนเองให้มีศักยภาพ ให้สอดคล้องกับการเปลี่ยนแปลงของหน่วยงาน</t>
  </si>
  <si>
    <t>5. สามารถปฏิบัติงานได้อย่างมีศักยภาพและมีความสุขในการเปลี่ยนแปลง ส่งผลต่อผลงานที่เพิ่มขึ้น</t>
  </si>
  <si>
    <t>1. ส่งเสริมและกระทำการเพื่อให้กลุ่มงานปฏิบัติหน้าที่ได้อย่างเต็มประสิทธิภาพ พร้อมที่จะช่วยเหลือเพื่อนร่วมงาน หรือทีมงานให้ตระหนักและเข้าใจถึงความจำเป็นในการเปลี่ยนแปลงของหน่วยงาน</t>
  </si>
  <si>
    <t>2. กำหนดเป้าหมาย ทิศทางที่ชัดเจน จัดกลุ่มงานและเลือกคนให้เหมาะกับงาน หรือกำหนดวิธีการที่จะทำให้กลุ่มทำงานได้ดีขึ้น หรือกระตุ้นให้เพื่อนร่วมงาน หรือทีมงาน เล็งเห็นโอกาสและประโยชน์ของหน่วยงาน และตนเองที่จะได้รับในการเปลี่ยนแปลง</t>
  </si>
  <si>
    <t>3. รับฟังความคิดเห็นของผู้อื่น ส่งเสริม และสนับสนุนให้เพื่อนร่วมงาน หรือทีมงานให้มีศักยภาพทั้งร่างกายและจิตใจ และมีความพร้อมในด้านความรู้ ความสามารถ และทักษะที่จำเป็นในการปฏิบัติงาน</t>
  </si>
  <si>
    <t>4. ส่งเสริม และสนับสนุนให้เพื่อนร่วมงาน หรือทีมงานมีส่วนร่วมในการเสนอแผนงาน โครงการ กิจกรรมหรือวิธีการต่างๆ ที่เหมาะสมในการแสดงศักยภาพเพื่อนำการปรับเปลี่ยนหน่วยงาน</t>
  </si>
  <si>
    <t>1. เป็นที่ปรึกษาและช่วยเหลือทีมงาน รับฟังความคิดเห็นที่แตกต่างของเพื่อนร่วมงาน หรือทีมงานที่ยังมองไม่เห็นความสำคัญของการปรับเปลี่ยนตนเอง พร้อมทั้งเปรียบเทียบความแตกต่างในสาระสำคัญในสิ่งที่ปฏิบัติในปัจจุบันและสิ่งที่จะปฏิบัติในการเปลี่ยนแปลง</t>
  </si>
  <si>
    <t>2. มีวิธีการที่โน้มน้าวให้เพื่อนร่วมงาน หรือทีมงานมองเห็นความสำคัญของการเปลี่ยนแปลง พร้อมทั้งการสร้างบรรยากาศในการปฏิบัติงานให้มีความสุข</t>
  </si>
  <si>
    <t>3. รับฟังปัญหาของทีมงาน การเปิดโอกาสให้เพื่อนร่วมงาน หรือทีมงานนำเสนอและแลกเปลี่ยนความคิดเห็นองค์ความรู้ประสบการณ์ซึ่งกันและกันเพื่อให้เกิดองค์ความรู้ใหม่ในการเปลี่ยนแปลง</t>
  </si>
  <si>
    <t>4. จัดหาบุคลากร ทรัพยากร หรือข้อมูลที่สำคัญให้ทีมงาน ประชุม สัมมนาเพื่อรับฟังความคิดเห็นที่หลากหลายจากเพื่อนร่วมงาน หรือทีมงานที่ยังไม่ยอมรับการเปลี่ยนแปลง และกระตุ้นให้ทุกคนยอมรับในปรับเปลี่ยนตนเอง และให้มีส่วนร่วมในการกำหนดแผนงาน โครงการกิจกรรมต่อไป</t>
  </si>
  <si>
    <t>1. นำผล หรือแนวทาง ที่ได้จากการประชุม สัมมนามาปรับแผนงาน โครงการ กิจกรรม แนวทางหรือหลักการ เพื่อเป็นกรอบปฏิบัติงานของทีมงาน และเป็นประโยชน์ต่อหน่วยงาน</t>
  </si>
  <si>
    <t>2. ประพฤติตนอยู่ในกรอบของแนวทางหรือหลักการปฏิบัตินั้น และประพฤติตนเป็นแบบอย่างที่ดี</t>
  </si>
  <si>
    <t>3. มีวิธีการ หรือแนวทางการปฏิบัติงานรูปแบบใหม่ที่หลากหลายในการบริหารจัดการในการเปลี่ยนแปลง</t>
  </si>
  <si>
    <t>4. การบังคับบัญชาและสั่งการตามหลักธรรมาภิบาล ติดตามและประเมินผลการบริหารจัดการในการเปลี่ยนแปลงเพื่อนำไปพัฒนาศักยภาพเพื่อนำการปรับเปลี่ยนต่อไป</t>
  </si>
  <si>
    <t>1. สร้างแรงจูงใจ สร้างขวัญและกำลังใจ ให้ทีมงานเกิดความมั่นใจ มีความเชื่อมั่นในการปฏิบัติภารกิจให้สำเร็จลุล่วง</t>
  </si>
  <si>
    <t>2. มีวิสัยทัศน์ในการสร้างกลยุทธ์เพื่อรับมือกับการเปลี่ยนแปลง มีแผนงาน กลยุทธ์ มาตรการ เพื่อผลักดันให้บุคลากรสามารถปฏิบัติงานได้อย่างราบรื่น และประสบผลสำเร็จ</t>
  </si>
  <si>
    <t>3. ให้ทีมงานมีส่วนร่วมในการร่วมกันคิดวิสัยทัศน์ในการสร้างกลยุทธ์เพื่อรับมือกับการเปลี่ยนแปลงในอนาคต</t>
  </si>
  <si>
    <t>4. ติดตามและประเมินผลการดำเนินการแผนงานที่กำหนดไว้</t>
  </si>
  <si>
    <t>วิสัยทัศน์และการวางกลยุทธ์</t>
  </si>
  <si>
    <t>คำจำกัดความ : ความสามารถในการกำหนดทิศทาง ภารกิจ และเป้าหมายการทำงานที่ชัดเจนและความสามารถในการสร้างความร่วมแรงร่วมใจเพื่อให้ภารกิจบรรลุวัตถุประสงค์ เข้าใจวิสัยทัศน์และนโยบายภาครัฐและสามารถนำมาประยุกต์ใช้ในการกำหนดกลยุทธ์ของสถาบันอุดมศึกษาได้</t>
  </si>
  <si>
    <t>1. สามารถอธิบายได้อย่างชัดเจนว่างานหรือกิจกรรมที่ทำเกี่ยวข้องหรือส่งเสริมการปฏิบัติตามวิสัยทัศน์ของมหาวิทยาลัยอย่างไร</t>
  </si>
  <si>
    <t>2. สามารถอธิบายได้ว่านโยบาย ภารกิจ และกลยุทธ์ของภาครัฐและมหาวิทยาลัยสัมพันธ์เชื่อมโยงกับภารกิจของหน่วยงานที่ดูแลรับผิดชอบอย่างไร</t>
  </si>
  <si>
    <t>3. สามารถตรวจสอบและระบุปัญหา อุปสรรค หรือโอกาสที่เกิดขึ้นในหน่วยงานได้อย่างมีเหตุผลและชัดเจน</t>
  </si>
  <si>
    <t>1. สามารถอธิบายได้อย่างชัดเจนถึงวิสัยทัศน์และเป้าหมายทางกลยุทธ์ของสถาบันอุดมศึกษา และเชื่อมโยงว่าหน่วยงานที่ดูแลรับผิดชอบเป็นส่วนหนึ่งของการบรรลุวิสัยทัศน์และเป้าหมายเหล่านั้นได้อย่างไร</t>
  </si>
  <si>
    <t>2. สามารถเรียนรู้และรับฟังความคิดเห็นจากผู้อื่นเพื่อใช้เป็นข้อมูลในการประกอบการกำหนดวิสัยทัศน์ของหน่วยงาน</t>
  </si>
  <si>
    <t>3. สามารถใช้ประสบการณ์และความรู้ที่มีเพื่อปรับปรุงและประยุกต์ใช้กลยุทธ์ของหน่วยงานให้สอดคล้องกับกลยุทธ์ของมหาวิทยาลัย</t>
  </si>
  <si>
    <t>4. สามารถปรับปรุงกลยุทธ์ของหน่วยงานให้เหมาะสมกับการเปลี่ยนแปลงหรือสถานการณ์ภายนอกที่มีผลต่อการดำเนินงานขององค์กร</t>
  </si>
  <si>
    <t>1. สร้างสภาพแวดล้อมและโอกาสให้กับสมาชิกในทีมเพื่อให้พวกเขารู้สึกถึงความสำคัญของวิสัยทัศน์และมีความกระตือรือร้นในการทำงานตามวิสัยทัศน์นั้น</t>
  </si>
  <si>
    <t>2. ให้คำปรึกษาและแนะนำวิธีการปฏิบัติงานให้สอดคล้องกับวิสัยทัศน์และเป้าหมายขององค์กรอย่างเหมาะสม</t>
  </si>
  <si>
    <t>3. ใช้ทฤษฎีหรือแนวคิดทางการบริหารเชิงลึก เพื่อพัฒนาเป้าหมายหรือกลยุทธ์ของหน่วยงานให้มีความเหมาะสมและเฉพาะเจาะจงตามสถานการณ์</t>
  </si>
  <si>
    <t>4. นำเสนอแนวทางการปฏิบัติที่มีผลสำเร็จและเป็นที่ยอมรับในวงการหรือผลการวิจัยที่เกี่ยวข้องมาประยุกต์ใช้ในการกำหนดแผนงานเชิงกลยุทธ์ของหน่วยงานให้เหมาะสมและมีประสิทธิภาพ</t>
  </si>
  <si>
    <t>1. สามารถกำหนดนโยบายใหม่ที่สอดคล้องกับวิสัยทัศน์และเป้าหมายของมหาวิทยาลัย เช่น การสร้างนโยบายที่ส่งเสริมนวัตกรรม การทำงานร่วมกับชุมชน หรือการพัฒนาการเรียนรู้และการสอน</t>
  </si>
  <si>
    <t>2. สามารถประเมินและวิเคราะห์สถานการณ์ที่มหาวิทยาลัยพบเจอในด้านต่างๆ เช่น สภาพการเงิน แนวโน้มทางการศึกษา หรือความต้องการของนักศึกษา เพื่อใช้ในการกำหนดกลยุทธ์ต่อไป</t>
  </si>
  <si>
    <t>3. สามารถทำการคาดการณ์และกำหนดกลยุทธ์ให้สอดคล้องกับสถานการณ์ที่มีการเปลี่ยนแปลง โดยพิจารณาถึงความต้องการและความเหมาะสมของมหาวิทยาลัยในการตอบสนองต่อสถานการณ์ดังกล่าว</t>
  </si>
  <si>
    <t>1. รู้และเข้าใจวิสัยทัศน์ระดับประเทศ</t>
  </si>
  <si>
    <t>2. ศึกษา วิเคราะห์ข้อมูลเพื่อนำมากำหนดวิสัยทัศน์ของมหาวิทยาลัยให้สอดคล้องกับวิสัยทัศน์ระดับประเทศ</t>
  </si>
  <si>
    <t>3. กำหนดวิสัยทัศน์ เป้าหมาย และทิศทางในการปฏิบัติหน้าที่ของมหาวิทยาลัยเพื่อให้บรรลุวิสัยทัศน์ซึ่งสอดคล้องกับวิสัยทัศน์ระดับประเทศ หรือสังคมอย่างเหมาะสม</t>
  </si>
  <si>
    <t>4. สามารถทำการปรับเปลี่ยนทิศทางของกลยุทธ์โดยต่อเนื่อง ให้สอดคล้องกับการเปลี่ยนแปลงที่เกิดขึ้นภายนอกและภายในมหาวิทยาลัยเพื่อให้สามารถบรรลุเป้าหมายและวิสัยทัศน์ได้อย่างมีประสิทธิภาพ</t>
  </si>
  <si>
    <t xml:space="preserve">การสอนงานและการมอบหมายงาน </t>
  </si>
  <si>
    <t>คำจำกัดความ : ความตั้งใจที่จะส่งเสริมการเรียนรู้หรือการพัฒนาผู้อื่นในระยะยาวจนถึงระดับที่เชื่อมั่นว่าจะสามารถมอบหมายหน้าที่ความรับผิดชอบให้ผู้นั้นมีอิสระที่จะตัดสินใจในการปฏิบัติงานของตนได้</t>
  </si>
  <si>
    <t>1. มีการวางแผนผลการปฏิบัติราชการในหน่วยงาน</t>
  </si>
  <si>
    <t>2. วิเคราะห์ภาระงาน กำหนดตัวชี้วัด และกำหนดเป้าหมายพร้อมทั้งสมรรถนะในการปฏิบัติงานในหน่วยงานได้อย่างชัดเจน</t>
  </si>
  <si>
    <t>3. มอบหมายภาระงาน ตัวชี้วัด เป้าหมาย และสมรรถนะในการปฏิบัติงานให้ผู้รับผิดชอบได้</t>
  </si>
  <si>
    <t>4. ติดตามผลการดำเนินการโดยการให้คำปรึกษา หารือการแนะนำ การสอนงาน และการลงมือปฏิบัติให้เป็นแนวทางหรือตัวอย่าง เพื่อผู้รับมอบหมายงานสามารถปฏิบัติงานต่อไปได้</t>
  </si>
  <si>
    <t>5. ชี้แนะวิธีการค้นคว้าหาความรู้จากแหล่งข้อมูล หรือแหล่งทรัพยากรอื่นๆ เพื่อใช้ในการพัฒนาผลการปฏิบัติงาน เช่น การค้นหาความรู้จากสื่ออิเล็กทรอนิกส์ จากผู้มีประสบการณ์สาขาวิชาชีพที่เกี่ยวข้องในสืบเสาะหาข้อมูล เป็นต้น</t>
  </si>
  <si>
    <t>1. สามารถนำผลการดำเนินการที่พบจากการให้คำปรึกษา หารือ การแนะนำ การสอนงาน ปัญหาและอุปสรรคในการดำเนินการที่ไม่สำเร็จของผู้ได้รับมอบหมายมาจัดทำแผนงาน โครงการ และกิจกรรมประกอบการพัฒนาวิธีการปฏิบัติงาน</t>
  </si>
  <si>
    <t>2. สรุปผลการให้คำปรึกษา หารือ คำแนะนำ รวมถึงการสอนงานทั้งที่เป็นทางการและไม่เป็นทางการ พร้อมทั้งการส่งเสริมข้อดีและปรับปรุงข้อด้อยให้ลดลง</t>
  </si>
  <si>
    <t>3. ติดตามและประเมินผลการปฏิบัติงานแล้วสรุปผลการประเมินการปฏิบัติงานรายบุคคลเพื่อจัดทำแผนพัฒนารายบุคคลต่อไป</t>
  </si>
  <si>
    <t>4. การให้โอกาสผู้ใต้รับมอบหมาย หรือผู้ใต้บังคับบัญชาได้แสดงศักยภาพเพื่อสร้างความมั่นใจในการปฏิบัติงานส่งผลต่อผลงานที่มีคุณภาพสูงขึ้น</t>
  </si>
  <si>
    <t>1. จัดทำแผนพัฒนาผู้ใต้บังคับบัญชาทั้งในระยะ 6 เดือนและ 12 เดือน</t>
  </si>
  <si>
    <t>2. พิจารณาผู้ใต้บังคับบัญชาให้เข้ารับการพัฒนาให้สอดคล้องกับผลการประเมิน</t>
  </si>
  <si>
    <t>4. ติดตามและประเมินผลการปฏิบัติงานที่ได้มอบหมายหน้าที่ความรับผิดชอบในระดับการตัดสินใจ 3 เดือน/ครั้ง หรือ 6 เดือน/ครั้ง และนำผลไปปรับปรุงและพัฒนาในการมอบหมายหน้าที่ความรับผิดชอบในครั้งต่อไป</t>
  </si>
  <si>
    <t>1. ศึกษาปัจจัยที่เป็นผลกระทบต่อการปรับเปลี่ยนทัศนคติในการพัฒนาศักยภาพของผู้ใต้บังคับบัญชา</t>
  </si>
  <si>
    <t>2. วิเคราะห์เพื่อหาวิธีการ หรือแนวทางในการพัฒนาศักยภาพของผู้ใต้บังคับบัญชาให้สามารถให้คำปรึกษาหารือ การแนะนำ และการสอนงานแก่เพื่อนร่วมงานและทีมงานได้หลากหลายรูปแบบ</t>
  </si>
  <si>
    <t>4. ติดตามและประเมินผลการทดลองใช้วิธีการใดวิธีการหนึ่งในการให้คำปรึกษา หารือ การแนะนำ และการสอนงานของผู้ใต้บังคับบัญชาเพื่อนำข้อมูลไปพัฒนาศักยภาพของผู้ใต้บังคับบัญชา</t>
  </si>
  <si>
    <t>1. มีระบบการบริหารผลการปฏิบัติงานไว้อย่างชัดเจน (PMS) ในหน่วยงาน</t>
  </si>
  <si>
    <t>2. มีคู่มือการใช้ระบบการบริหารผลการปฏิบัติงานให้หน่วยงานถือปฏิบัติ</t>
  </si>
  <si>
    <t>3. ให้ความรู้ในการใช้ระบบการบริหารผลการปฏิบัติงานตามหน่วยงานให้ครบทุกหน่วยงาน</t>
  </si>
  <si>
    <t>4. ติดตามและประเมินผลการใช้ระบบการบริหารผลการปฏิบัติงานตามหน่วยงานทุกหน่วยงาน เพื่อนำข้อมูลเสนอมหาวิทยาลัยต่อไป</t>
  </si>
  <si>
    <t>4. นำเสนอวิธีการในการให้บริการที่ผู้รับบริการจะได้รับประโยชน์สูงสุดและมีความพึงพอใจมากที่สุด</t>
  </si>
  <si>
    <t>3. มอบหมายหน้าที่ความรับผิดชอบในระดับตัดสินใจให้ผู้ใต้บังคับบัญชาเป็นบางเรื่องเพื่อให้มีโอกาสริเริ่มสิ่งใหม่ ๆ หรือบริหารจัดการด้วยตนเอง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</si>
</sst>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0"/>
      <name val="TH SarabunPSK"/>
      <family val="2"/>
    </font>
    <font>
      <b/>
      <u/>
      <sz val="16"/>
      <color theme="10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/>
      <protection hidden="1"/>
    </xf>
    <xf numFmtId="2" fontId="3" fillId="0" borderId="1" xfId="0" applyNumberFormat="1" applyFont="1" applyBorder="1" applyAlignment="1" applyProtection="1">
      <alignment vertical="top"/>
      <protection hidden="1"/>
    </xf>
    <xf numFmtId="2" fontId="2" fillId="5" borderId="1" xfId="0" applyNumberFormat="1" applyFont="1" applyFill="1" applyBorder="1" applyAlignment="1" applyProtection="1">
      <alignment horizontal="center" vertical="top"/>
      <protection hidden="1"/>
    </xf>
    <xf numFmtId="2" fontId="3" fillId="5" borderId="1" xfId="0" applyNumberFormat="1" applyFont="1" applyFill="1" applyBorder="1" applyAlignment="1" applyProtection="1">
      <alignment vertical="top"/>
      <protection hidden="1"/>
    </xf>
    <xf numFmtId="2" fontId="2" fillId="6" borderId="1" xfId="0" applyNumberFormat="1" applyFont="1" applyFill="1" applyBorder="1" applyAlignment="1" applyProtection="1">
      <alignment horizontal="center" vertical="top"/>
      <protection hidden="1"/>
    </xf>
    <xf numFmtId="2" fontId="3" fillId="6" borderId="1" xfId="0" applyNumberFormat="1" applyFont="1" applyFill="1" applyBorder="1" applyAlignment="1" applyProtection="1">
      <alignment vertical="top"/>
      <protection hidden="1"/>
    </xf>
    <xf numFmtId="2" fontId="4" fillId="0" borderId="1" xfId="0" applyNumberFormat="1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vertical="top"/>
      <protection hidden="1"/>
    </xf>
    <xf numFmtId="2" fontId="4" fillId="3" borderId="1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hidden="1"/>
    </xf>
    <xf numFmtId="2" fontId="4" fillId="4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1" xfId="1" applyFont="1" applyBorder="1" applyAlignment="1">
      <alignment horizontal="left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vertical="top" wrapText="1"/>
    </xf>
    <xf numFmtId="0" fontId="6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vertical="top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/>
    <xf numFmtId="0" fontId="2" fillId="0" borderId="3" xfId="0" applyFont="1" applyBorder="1" applyProtection="1">
      <protection locked="0"/>
    </xf>
    <xf numFmtId="0" fontId="2" fillId="0" borderId="3" xfId="0" applyFont="1" applyBorder="1" applyProtection="1">
      <protection locked="0" hidden="1"/>
    </xf>
    <xf numFmtId="0" fontId="2" fillId="0" borderId="3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6" borderId="1" xfId="0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2" fillId="6" borderId="1" xfId="0" applyFont="1" applyFill="1" applyBorder="1" applyAlignment="1" applyProtection="1">
      <alignment vertical="top"/>
      <protection hidden="1"/>
    </xf>
    <xf numFmtId="0" fontId="4" fillId="5" borderId="1" xfId="0" applyFont="1" applyFill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35.xml><?xml version="1.0" encoding="utf-8"?>
<formControlPr xmlns="http://schemas.microsoft.com/office/spreadsheetml/2009/9/main" objectType="CheckBox" fmlaLink="$E$6" lockText="1" noThreeD="1"/>
</file>

<file path=xl/ctrlProps/ctrlProp236.xml><?xml version="1.0" encoding="utf-8"?>
<formControlPr xmlns="http://schemas.microsoft.com/office/spreadsheetml/2009/9/main" objectType="CheckBox" fmlaLink="$E$7" lockText="1" noThreeD="1"/>
</file>

<file path=xl/ctrlProps/ctrlProp237.xml><?xml version="1.0" encoding="utf-8"?>
<formControlPr xmlns="http://schemas.microsoft.com/office/spreadsheetml/2009/9/main" objectType="CheckBox" fmlaLink="$E$8" lockText="1" noThreeD="1"/>
</file>

<file path=xl/ctrlProps/ctrlProp238.xml><?xml version="1.0" encoding="utf-8"?>
<formControlPr xmlns="http://schemas.microsoft.com/office/spreadsheetml/2009/9/main" objectType="CheckBox" fmlaLink="$E$9" lockText="1" noThreeD="1"/>
</file>

<file path=xl/ctrlProps/ctrlProp239.xml><?xml version="1.0" encoding="utf-8"?>
<formControlPr xmlns="http://schemas.microsoft.com/office/spreadsheetml/2009/9/main" objectType="CheckBox" fmlaLink="$E$1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40.xml><?xml version="1.0" encoding="utf-8"?>
<formControlPr xmlns="http://schemas.microsoft.com/office/spreadsheetml/2009/9/main" objectType="CheckBox" fmlaLink="$F$6" lockText="1" noThreeD="1"/>
</file>

<file path=xl/ctrlProps/ctrlProp241.xml><?xml version="1.0" encoding="utf-8"?>
<formControlPr xmlns="http://schemas.microsoft.com/office/spreadsheetml/2009/9/main" objectType="CheckBox" fmlaLink="$F$7" lockText="1" noThreeD="1"/>
</file>

<file path=xl/ctrlProps/ctrlProp242.xml><?xml version="1.0" encoding="utf-8"?>
<formControlPr xmlns="http://schemas.microsoft.com/office/spreadsheetml/2009/9/main" objectType="CheckBox" fmlaLink="$F$8" lockText="1" noThreeD="1"/>
</file>

<file path=xl/ctrlProps/ctrlProp243.xml><?xml version="1.0" encoding="utf-8"?>
<formControlPr xmlns="http://schemas.microsoft.com/office/spreadsheetml/2009/9/main" objectType="CheckBox" fmlaLink="$F$9" lockText="1" noThreeD="1"/>
</file>

<file path=xl/ctrlProps/ctrlProp244.xml><?xml version="1.0" encoding="utf-8"?>
<formControlPr xmlns="http://schemas.microsoft.com/office/spreadsheetml/2009/9/main" objectType="CheckBox" fmlaLink="$F$10" lockText="1" noThreeD="1"/>
</file>

<file path=xl/ctrlProps/ctrlProp245.xml><?xml version="1.0" encoding="utf-8"?>
<formControlPr xmlns="http://schemas.microsoft.com/office/spreadsheetml/2009/9/main" objectType="CheckBox" fmlaLink="$E$12" lockText="1" noThreeD="1"/>
</file>

<file path=xl/ctrlProps/ctrlProp246.xml><?xml version="1.0" encoding="utf-8"?>
<formControlPr xmlns="http://schemas.microsoft.com/office/spreadsheetml/2009/9/main" objectType="CheckBox" fmlaLink="$E$13" lockText="1" noThreeD="1"/>
</file>

<file path=xl/ctrlProps/ctrlProp247.xml><?xml version="1.0" encoding="utf-8"?>
<formControlPr xmlns="http://schemas.microsoft.com/office/spreadsheetml/2009/9/main" objectType="CheckBox" fmlaLink="$E$14" lockText="1" noThreeD="1"/>
</file>

<file path=xl/ctrlProps/ctrlProp248.xml><?xml version="1.0" encoding="utf-8"?>
<formControlPr xmlns="http://schemas.microsoft.com/office/spreadsheetml/2009/9/main" objectType="CheckBox" fmlaLink="$E$15" lockText="1" noThreeD="1"/>
</file>

<file path=xl/ctrlProps/ctrlProp249.xml><?xml version="1.0" encoding="utf-8"?>
<formControlPr xmlns="http://schemas.microsoft.com/office/spreadsheetml/2009/9/main" objectType="CheckBox" fmlaLink="$F$12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50.xml><?xml version="1.0" encoding="utf-8"?>
<formControlPr xmlns="http://schemas.microsoft.com/office/spreadsheetml/2009/9/main" objectType="CheckBox" fmlaLink="$F$13" lockText="1" noThreeD="1"/>
</file>

<file path=xl/ctrlProps/ctrlProp251.xml><?xml version="1.0" encoding="utf-8"?>
<formControlPr xmlns="http://schemas.microsoft.com/office/spreadsheetml/2009/9/main" objectType="CheckBox" fmlaLink="$F$14" lockText="1" noThreeD="1"/>
</file>

<file path=xl/ctrlProps/ctrlProp252.xml><?xml version="1.0" encoding="utf-8"?>
<formControlPr xmlns="http://schemas.microsoft.com/office/spreadsheetml/2009/9/main" objectType="CheckBox" fmlaLink="$F$15" lockText="1" noThreeD="1"/>
</file>

<file path=xl/ctrlProps/ctrlProp253.xml><?xml version="1.0" encoding="utf-8"?>
<formControlPr xmlns="http://schemas.microsoft.com/office/spreadsheetml/2009/9/main" objectType="CheckBox" fmlaLink="$E$17" lockText="1" noThreeD="1"/>
</file>

<file path=xl/ctrlProps/ctrlProp254.xml><?xml version="1.0" encoding="utf-8"?>
<formControlPr xmlns="http://schemas.microsoft.com/office/spreadsheetml/2009/9/main" objectType="CheckBox" fmlaLink="$E$18" lockText="1" noThreeD="1"/>
</file>

<file path=xl/ctrlProps/ctrlProp255.xml><?xml version="1.0" encoding="utf-8"?>
<formControlPr xmlns="http://schemas.microsoft.com/office/spreadsheetml/2009/9/main" objectType="CheckBox" fmlaLink="$E$19" lockText="1" noThreeD="1"/>
</file>

<file path=xl/ctrlProps/ctrlProp256.xml><?xml version="1.0" encoding="utf-8"?>
<formControlPr xmlns="http://schemas.microsoft.com/office/spreadsheetml/2009/9/main" objectType="CheckBox" fmlaLink="$E$20" lockText="1" noThreeD="1"/>
</file>

<file path=xl/ctrlProps/ctrlProp257.xml><?xml version="1.0" encoding="utf-8"?>
<formControlPr xmlns="http://schemas.microsoft.com/office/spreadsheetml/2009/9/main" objectType="CheckBox" fmlaLink="$F$17" lockText="1" noThreeD="1"/>
</file>

<file path=xl/ctrlProps/ctrlProp258.xml><?xml version="1.0" encoding="utf-8"?>
<formControlPr xmlns="http://schemas.microsoft.com/office/spreadsheetml/2009/9/main" objectType="CheckBox" fmlaLink="$F$18" lockText="1" noThreeD="1"/>
</file>

<file path=xl/ctrlProps/ctrlProp259.xml><?xml version="1.0" encoding="utf-8"?>
<formControlPr xmlns="http://schemas.microsoft.com/office/spreadsheetml/2009/9/main" objectType="CheckBox" fmlaLink="$F$1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60.xml><?xml version="1.0" encoding="utf-8"?>
<formControlPr xmlns="http://schemas.microsoft.com/office/spreadsheetml/2009/9/main" objectType="CheckBox" fmlaLink="$F$20" lockText="1" noThreeD="1"/>
</file>

<file path=xl/ctrlProps/ctrlProp261.xml><?xml version="1.0" encoding="utf-8"?>
<formControlPr xmlns="http://schemas.microsoft.com/office/spreadsheetml/2009/9/main" objectType="CheckBox" fmlaLink="$E$22" lockText="1" noThreeD="1"/>
</file>

<file path=xl/ctrlProps/ctrlProp262.xml><?xml version="1.0" encoding="utf-8"?>
<formControlPr xmlns="http://schemas.microsoft.com/office/spreadsheetml/2009/9/main" objectType="CheckBox" fmlaLink="$E$23" lockText="1" noThreeD="1"/>
</file>

<file path=xl/ctrlProps/ctrlProp263.xml><?xml version="1.0" encoding="utf-8"?>
<formControlPr xmlns="http://schemas.microsoft.com/office/spreadsheetml/2009/9/main" objectType="CheckBox" fmlaLink="$E$24" lockText="1" noThreeD="1"/>
</file>

<file path=xl/ctrlProps/ctrlProp264.xml><?xml version="1.0" encoding="utf-8"?>
<formControlPr xmlns="http://schemas.microsoft.com/office/spreadsheetml/2009/9/main" objectType="CheckBox" fmlaLink="$E$25" lockText="1" noThreeD="1"/>
</file>

<file path=xl/ctrlProps/ctrlProp265.xml><?xml version="1.0" encoding="utf-8"?>
<formControlPr xmlns="http://schemas.microsoft.com/office/spreadsheetml/2009/9/main" objectType="CheckBox" fmlaLink="$F$22" lockText="1" noThreeD="1"/>
</file>

<file path=xl/ctrlProps/ctrlProp266.xml><?xml version="1.0" encoding="utf-8"?>
<formControlPr xmlns="http://schemas.microsoft.com/office/spreadsheetml/2009/9/main" objectType="CheckBox" fmlaLink="$F$23" lockText="1" noThreeD="1"/>
</file>

<file path=xl/ctrlProps/ctrlProp267.xml><?xml version="1.0" encoding="utf-8"?>
<formControlPr xmlns="http://schemas.microsoft.com/office/spreadsheetml/2009/9/main" objectType="CheckBox" fmlaLink="$F$24" lockText="1" noThreeD="1"/>
</file>

<file path=xl/ctrlProps/ctrlProp268.xml><?xml version="1.0" encoding="utf-8"?>
<formControlPr xmlns="http://schemas.microsoft.com/office/spreadsheetml/2009/9/main" objectType="CheckBox" fmlaLink="$F$25" lockText="1" noThreeD="1"/>
</file>

<file path=xl/ctrlProps/ctrlProp269.xml><?xml version="1.0" encoding="utf-8"?>
<formControlPr xmlns="http://schemas.microsoft.com/office/spreadsheetml/2009/9/main" objectType="CheckBox" fmlaLink="$E$27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70.xml><?xml version="1.0" encoding="utf-8"?>
<formControlPr xmlns="http://schemas.microsoft.com/office/spreadsheetml/2009/9/main" objectType="CheckBox" fmlaLink="$E$28" lockText="1" noThreeD="1"/>
</file>

<file path=xl/ctrlProps/ctrlProp271.xml><?xml version="1.0" encoding="utf-8"?>
<formControlPr xmlns="http://schemas.microsoft.com/office/spreadsheetml/2009/9/main" objectType="CheckBox" fmlaLink="$E$29" lockText="1" noThreeD="1"/>
</file>

<file path=xl/ctrlProps/ctrlProp272.xml><?xml version="1.0" encoding="utf-8"?>
<formControlPr xmlns="http://schemas.microsoft.com/office/spreadsheetml/2009/9/main" objectType="CheckBox" fmlaLink="$E$30" lockText="1" noThreeD="1"/>
</file>

<file path=xl/ctrlProps/ctrlProp273.xml><?xml version="1.0" encoding="utf-8"?>
<formControlPr xmlns="http://schemas.microsoft.com/office/spreadsheetml/2009/9/main" objectType="CheckBox" fmlaLink="$F$27" lockText="1" noThreeD="1"/>
</file>

<file path=xl/ctrlProps/ctrlProp274.xml><?xml version="1.0" encoding="utf-8"?>
<formControlPr xmlns="http://schemas.microsoft.com/office/spreadsheetml/2009/9/main" objectType="CheckBox" fmlaLink="$F$28" lockText="1" noThreeD="1"/>
</file>

<file path=xl/ctrlProps/ctrlProp275.xml><?xml version="1.0" encoding="utf-8"?>
<formControlPr xmlns="http://schemas.microsoft.com/office/spreadsheetml/2009/9/main" objectType="CheckBox" fmlaLink="$F$29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E$6" lockText="1" noThreeD="1"/>
</file>

<file path=xl/ctrlProps/ctrlProp278.xml><?xml version="1.0" encoding="utf-8"?>
<formControlPr xmlns="http://schemas.microsoft.com/office/spreadsheetml/2009/9/main" objectType="CheckBox" fmlaLink="$E$7" lockText="1" noThreeD="1"/>
</file>

<file path=xl/ctrlProps/ctrlProp279.xml><?xml version="1.0" encoding="utf-8"?>
<formControlPr xmlns="http://schemas.microsoft.com/office/spreadsheetml/2009/9/main" objectType="CheckBox" fmlaLink="$E$8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80.xml><?xml version="1.0" encoding="utf-8"?>
<formControlPr xmlns="http://schemas.microsoft.com/office/spreadsheetml/2009/9/main" objectType="CheckBox" fmlaLink="$F$6" lockText="1" noThreeD="1"/>
</file>

<file path=xl/ctrlProps/ctrlProp281.xml><?xml version="1.0" encoding="utf-8"?>
<formControlPr xmlns="http://schemas.microsoft.com/office/spreadsheetml/2009/9/main" objectType="CheckBox" fmlaLink="$F$7" lockText="1" noThreeD="1"/>
</file>

<file path=xl/ctrlProps/ctrlProp282.xml><?xml version="1.0" encoding="utf-8"?>
<formControlPr xmlns="http://schemas.microsoft.com/office/spreadsheetml/2009/9/main" objectType="CheckBox" fmlaLink="$F$8" lockText="1" noThreeD="1"/>
</file>

<file path=xl/ctrlProps/ctrlProp283.xml><?xml version="1.0" encoding="utf-8"?>
<formControlPr xmlns="http://schemas.microsoft.com/office/spreadsheetml/2009/9/main" objectType="CheckBox" fmlaLink="$E$10" lockText="1" noThreeD="1"/>
</file>

<file path=xl/ctrlProps/ctrlProp284.xml><?xml version="1.0" encoding="utf-8"?>
<formControlPr xmlns="http://schemas.microsoft.com/office/spreadsheetml/2009/9/main" objectType="CheckBox" fmlaLink="$E$11" lockText="1" noThreeD="1"/>
</file>

<file path=xl/ctrlProps/ctrlProp285.xml><?xml version="1.0" encoding="utf-8"?>
<formControlPr xmlns="http://schemas.microsoft.com/office/spreadsheetml/2009/9/main" objectType="CheckBox" fmlaLink="$E$12" lockText="1" noThreeD="1"/>
</file>

<file path=xl/ctrlProps/ctrlProp286.xml><?xml version="1.0" encoding="utf-8"?>
<formControlPr xmlns="http://schemas.microsoft.com/office/spreadsheetml/2009/9/main" objectType="CheckBox" fmlaLink="$E$13" lockText="1" noThreeD="1"/>
</file>

<file path=xl/ctrlProps/ctrlProp287.xml><?xml version="1.0" encoding="utf-8"?>
<formControlPr xmlns="http://schemas.microsoft.com/office/spreadsheetml/2009/9/main" objectType="CheckBox" fmlaLink="$F$10" lockText="1" noThreeD="1"/>
</file>

<file path=xl/ctrlProps/ctrlProp288.xml><?xml version="1.0" encoding="utf-8"?>
<formControlPr xmlns="http://schemas.microsoft.com/office/spreadsheetml/2009/9/main" objectType="CheckBox" fmlaLink="$F$11" lockText="1" noThreeD="1"/>
</file>

<file path=xl/ctrlProps/ctrlProp289.xml><?xml version="1.0" encoding="utf-8"?>
<formControlPr xmlns="http://schemas.microsoft.com/office/spreadsheetml/2009/9/main" objectType="CheckBox" fmlaLink="$F$12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290.xml><?xml version="1.0" encoding="utf-8"?>
<formControlPr xmlns="http://schemas.microsoft.com/office/spreadsheetml/2009/9/main" objectType="CheckBox" fmlaLink="$F$13" lockText="1" noThreeD="1"/>
</file>

<file path=xl/ctrlProps/ctrlProp291.xml><?xml version="1.0" encoding="utf-8"?>
<formControlPr xmlns="http://schemas.microsoft.com/office/spreadsheetml/2009/9/main" objectType="CheckBox" fmlaLink="$E$15" lockText="1" noThreeD="1"/>
</file>

<file path=xl/ctrlProps/ctrlProp292.xml><?xml version="1.0" encoding="utf-8"?>
<formControlPr xmlns="http://schemas.microsoft.com/office/spreadsheetml/2009/9/main" objectType="CheckBox" fmlaLink="$E$16" lockText="1" noThreeD="1"/>
</file>

<file path=xl/ctrlProps/ctrlProp293.xml><?xml version="1.0" encoding="utf-8"?>
<formControlPr xmlns="http://schemas.microsoft.com/office/spreadsheetml/2009/9/main" objectType="CheckBox" fmlaLink="$E$17" lockText="1" noThreeD="1"/>
</file>

<file path=xl/ctrlProps/ctrlProp294.xml><?xml version="1.0" encoding="utf-8"?>
<formControlPr xmlns="http://schemas.microsoft.com/office/spreadsheetml/2009/9/main" objectType="CheckBox" fmlaLink="$E$18" lockText="1" noThreeD="1"/>
</file>

<file path=xl/ctrlProps/ctrlProp295.xml><?xml version="1.0" encoding="utf-8"?>
<formControlPr xmlns="http://schemas.microsoft.com/office/spreadsheetml/2009/9/main" objectType="CheckBox" fmlaLink="$F$15" lockText="1" noThreeD="1"/>
</file>

<file path=xl/ctrlProps/ctrlProp296.xml><?xml version="1.0" encoding="utf-8"?>
<formControlPr xmlns="http://schemas.microsoft.com/office/spreadsheetml/2009/9/main" objectType="CheckBox" fmlaLink="$F$16" lockText="1" noThreeD="1"/>
</file>

<file path=xl/ctrlProps/ctrlProp297.xml><?xml version="1.0" encoding="utf-8"?>
<formControlPr xmlns="http://schemas.microsoft.com/office/spreadsheetml/2009/9/main" objectType="CheckBox" fmlaLink="$F$17" lockText="1" noThreeD="1"/>
</file>

<file path=xl/ctrlProps/ctrlProp298.xml><?xml version="1.0" encoding="utf-8"?>
<formControlPr xmlns="http://schemas.microsoft.com/office/spreadsheetml/2009/9/main" objectType="CheckBox" fmlaLink="$F$18" lockText="1" noThreeD="1"/>
</file>

<file path=xl/ctrlProps/ctrlProp299.xml><?xml version="1.0" encoding="utf-8"?>
<formControlPr xmlns="http://schemas.microsoft.com/office/spreadsheetml/2009/9/main" objectType="CheckBox" fmlaLink="$E$20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00.xml><?xml version="1.0" encoding="utf-8"?>
<formControlPr xmlns="http://schemas.microsoft.com/office/spreadsheetml/2009/9/main" objectType="CheckBox" fmlaLink="$E$21" lockText="1" noThreeD="1"/>
</file>

<file path=xl/ctrlProps/ctrlProp301.xml><?xml version="1.0" encoding="utf-8"?>
<formControlPr xmlns="http://schemas.microsoft.com/office/spreadsheetml/2009/9/main" objectType="CheckBox" fmlaLink="$E$22" lockText="1" noThreeD="1"/>
</file>

<file path=xl/ctrlProps/ctrlProp302.xml><?xml version="1.0" encoding="utf-8"?>
<formControlPr xmlns="http://schemas.microsoft.com/office/spreadsheetml/2009/9/main" objectType="CheckBox" fmlaLink="$F$20" lockText="1" noThreeD="1"/>
</file>

<file path=xl/ctrlProps/ctrlProp303.xml><?xml version="1.0" encoding="utf-8"?>
<formControlPr xmlns="http://schemas.microsoft.com/office/spreadsheetml/2009/9/main" objectType="CheckBox" fmlaLink="$F$21" lockText="1" noThreeD="1"/>
</file>

<file path=xl/ctrlProps/ctrlProp304.xml><?xml version="1.0" encoding="utf-8"?>
<formControlPr xmlns="http://schemas.microsoft.com/office/spreadsheetml/2009/9/main" objectType="CheckBox" fmlaLink="$F$22" lockText="1" noThreeD="1"/>
</file>

<file path=xl/ctrlProps/ctrlProp305.xml><?xml version="1.0" encoding="utf-8"?>
<formControlPr xmlns="http://schemas.microsoft.com/office/spreadsheetml/2009/9/main" objectType="CheckBox" fmlaLink="$E$24" lockText="1" noThreeD="1"/>
</file>

<file path=xl/ctrlProps/ctrlProp306.xml><?xml version="1.0" encoding="utf-8"?>
<formControlPr xmlns="http://schemas.microsoft.com/office/spreadsheetml/2009/9/main" objectType="CheckBox" fmlaLink="$E$25" lockText="1" noThreeD="1"/>
</file>

<file path=xl/ctrlProps/ctrlProp307.xml><?xml version="1.0" encoding="utf-8"?>
<formControlPr xmlns="http://schemas.microsoft.com/office/spreadsheetml/2009/9/main" objectType="CheckBox" fmlaLink="$E$26" lockText="1" noThreeD="1"/>
</file>

<file path=xl/ctrlProps/ctrlProp308.xml><?xml version="1.0" encoding="utf-8"?>
<formControlPr xmlns="http://schemas.microsoft.com/office/spreadsheetml/2009/9/main" objectType="CheckBox" fmlaLink="$E$27" lockText="1" noThreeD="1"/>
</file>

<file path=xl/ctrlProps/ctrlProp309.xml><?xml version="1.0" encoding="utf-8"?>
<formControlPr xmlns="http://schemas.microsoft.com/office/spreadsheetml/2009/9/main" objectType="CheckBox" fmlaLink="$F$24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10.xml><?xml version="1.0" encoding="utf-8"?>
<formControlPr xmlns="http://schemas.microsoft.com/office/spreadsheetml/2009/9/main" objectType="CheckBox" fmlaLink="$F$25" lockText="1" noThreeD="1"/>
</file>

<file path=xl/ctrlProps/ctrlProp311.xml><?xml version="1.0" encoding="utf-8"?>
<formControlPr xmlns="http://schemas.microsoft.com/office/spreadsheetml/2009/9/main" objectType="CheckBox" fmlaLink="$F$26" lockText="1" noThreeD="1"/>
</file>

<file path=xl/ctrlProps/ctrlProp312.xml><?xml version="1.0" encoding="utf-8"?>
<formControlPr xmlns="http://schemas.microsoft.com/office/spreadsheetml/2009/9/main" objectType="CheckBox" fmlaLink="$F$27" lockText="1" noThreeD="1"/>
</file>

<file path=xl/ctrlProps/ctrlProp313.xml><?xml version="1.0" encoding="utf-8"?>
<formControlPr xmlns="http://schemas.microsoft.com/office/spreadsheetml/2009/9/main" objectType="CheckBox" fmlaLink="$E$6" lockText="1" noThreeD="1"/>
</file>

<file path=xl/ctrlProps/ctrlProp314.xml><?xml version="1.0" encoding="utf-8"?>
<formControlPr xmlns="http://schemas.microsoft.com/office/spreadsheetml/2009/9/main" objectType="CheckBox" fmlaLink="$E$7" lockText="1" noThreeD="1"/>
</file>

<file path=xl/ctrlProps/ctrlProp315.xml><?xml version="1.0" encoding="utf-8"?>
<formControlPr xmlns="http://schemas.microsoft.com/office/spreadsheetml/2009/9/main" objectType="CheckBox" fmlaLink="$E$8" lockText="1" noThreeD="1"/>
</file>

<file path=xl/ctrlProps/ctrlProp316.xml><?xml version="1.0" encoding="utf-8"?>
<formControlPr xmlns="http://schemas.microsoft.com/office/spreadsheetml/2009/9/main" objectType="CheckBox" fmlaLink="$E$9" lockText="1" noThreeD="1"/>
</file>

<file path=xl/ctrlProps/ctrlProp317.xml><?xml version="1.0" encoding="utf-8"?>
<formControlPr xmlns="http://schemas.microsoft.com/office/spreadsheetml/2009/9/main" objectType="CheckBox" fmlaLink="$E$10" lockText="1" noThreeD="1"/>
</file>

<file path=xl/ctrlProps/ctrlProp318.xml><?xml version="1.0" encoding="utf-8"?>
<formControlPr xmlns="http://schemas.microsoft.com/office/spreadsheetml/2009/9/main" objectType="CheckBox" fmlaLink="$F$6" lockText="1" noThreeD="1"/>
</file>

<file path=xl/ctrlProps/ctrlProp319.xml><?xml version="1.0" encoding="utf-8"?>
<formControlPr xmlns="http://schemas.microsoft.com/office/spreadsheetml/2009/9/main" objectType="CheckBox" fmlaLink="$F$7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20.xml><?xml version="1.0" encoding="utf-8"?>
<formControlPr xmlns="http://schemas.microsoft.com/office/spreadsheetml/2009/9/main" objectType="CheckBox" fmlaLink="$F$8" lockText="1" noThreeD="1"/>
</file>

<file path=xl/ctrlProps/ctrlProp321.xml><?xml version="1.0" encoding="utf-8"?>
<formControlPr xmlns="http://schemas.microsoft.com/office/spreadsheetml/2009/9/main" objectType="CheckBox" fmlaLink="$F$9" lockText="1" noThreeD="1"/>
</file>

<file path=xl/ctrlProps/ctrlProp322.xml><?xml version="1.0" encoding="utf-8"?>
<formControlPr xmlns="http://schemas.microsoft.com/office/spreadsheetml/2009/9/main" objectType="CheckBox" fmlaLink="$F$10" lockText="1" noThreeD="1"/>
</file>

<file path=xl/ctrlProps/ctrlProp323.xml><?xml version="1.0" encoding="utf-8"?>
<formControlPr xmlns="http://schemas.microsoft.com/office/spreadsheetml/2009/9/main" objectType="CheckBox" fmlaLink="$E$12" lockText="1" noThreeD="1"/>
</file>

<file path=xl/ctrlProps/ctrlProp324.xml><?xml version="1.0" encoding="utf-8"?>
<formControlPr xmlns="http://schemas.microsoft.com/office/spreadsheetml/2009/9/main" objectType="CheckBox" fmlaLink="$E$13" lockText="1" noThreeD="1"/>
</file>

<file path=xl/ctrlProps/ctrlProp325.xml><?xml version="1.0" encoding="utf-8"?>
<formControlPr xmlns="http://schemas.microsoft.com/office/spreadsheetml/2009/9/main" objectType="CheckBox" fmlaLink="$E$14" lockText="1" noThreeD="1"/>
</file>

<file path=xl/ctrlProps/ctrlProp326.xml><?xml version="1.0" encoding="utf-8"?>
<formControlPr xmlns="http://schemas.microsoft.com/office/spreadsheetml/2009/9/main" objectType="CheckBox" fmlaLink="$E$15" lockText="1" noThreeD="1"/>
</file>

<file path=xl/ctrlProps/ctrlProp327.xml><?xml version="1.0" encoding="utf-8"?>
<formControlPr xmlns="http://schemas.microsoft.com/office/spreadsheetml/2009/9/main" objectType="CheckBox" fmlaLink="$F$12" lockText="1" noThreeD="1"/>
</file>

<file path=xl/ctrlProps/ctrlProp328.xml><?xml version="1.0" encoding="utf-8"?>
<formControlPr xmlns="http://schemas.microsoft.com/office/spreadsheetml/2009/9/main" objectType="CheckBox" fmlaLink="$F$13" lockText="1" noThreeD="1"/>
</file>

<file path=xl/ctrlProps/ctrlProp329.xml><?xml version="1.0" encoding="utf-8"?>
<formControlPr xmlns="http://schemas.microsoft.com/office/spreadsheetml/2009/9/main" objectType="CheckBox" fmlaLink="$F$14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30.xml><?xml version="1.0" encoding="utf-8"?>
<formControlPr xmlns="http://schemas.microsoft.com/office/spreadsheetml/2009/9/main" objectType="CheckBox" fmlaLink="$F$15" lockText="1" noThreeD="1"/>
</file>

<file path=xl/ctrlProps/ctrlProp331.xml><?xml version="1.0" encoding="utf-8"?>
<formControlPr xmlns="http://schemas.microsoft.com/office/spreadsheetml/2009/9/main" objectType="CheckBox" fmlaLink="$E$17" lockText="1" noThreeD="1"/>
</file>

<file path=xl/ctrlProps/ctrlProp332.xml><?xml version="1.0" encoding="utf-8"?>
<formControlPr xmlns="http://schemas.microsoft.com/office/spreadsheetml/2009/9/main" objectType="CheckBox" fmlaLink="$E$18" lockText="1" noThreeD="1"/>
</file>

<file path=xl/ctrlProps/ctrlProp333.xml><?xml version="1.0" encoding="utf-8"?>
<formControlPr xmlns="http://schemas.microsoft.com/office/spreadsheetml/2009/9/main" objectType="CheckBox" fmlaLink="$E$19" lockText="1" noThreeD="1"/>
</file>

<file path=xl/ctrlProps/ctrlProp334.xml><?xml version="1.0" encoding="utf-8"?>
<formControlPr xmlns="http://schemas.microsoft.com/office/spreadsheetml/2009/9/main" objectType="CheckBox" fmlaLink="$E$20" lockText="1" noThreeD="1"/>
</file>

<file path=xl/ctrlProps/ctrlProp335.xml><?xml version="1.0" encoding="utf-8"?>
<formControlPr xmlns="http://schemas.microsoft.com/office/spreadsheetml/2009/9/main" objectType="CheckBox" fmlaLink="$F$17" lockText="1" noThreeD="1"/>
</file>

<file path=xl/ctrlProps/ctrlProp336.xml><?xml version="1.0" encoding="utf-8"?>
<formControlPr xmlns="http://schemas.microsoft.com/office/spreadsheetml/2009/9/main" objectType="CheckBox" fmlaLink="$F$18" lockText="1" noThreeD="1"/>
</file>

<file path=xl/ctrlProps/ctrlProp337.xml><?xml version="1.0" encoding="utf-8"?>
<formControlPr xmlns="http://schemas.microsoft.com/office/spreadsheetml/2009/9/main" objectType="CheckBox" fmlaLink="$F$19" lockText="1" noThreeD="1"/>
</file>

<file path=xl/ctrlProps/ctrlProp338.xml><?xml version="1.0" encoding="utf-8"?>
<formControlPr xmlns="http://schemas.microsoft.com/office/spreadsheetml/2009/9/main" objectType="CheckBox" fmlaLink="$F$20" lockText="1" noThreeD="1"/>
</file>

<file path=xl/ctrlProps/ctrlProp339.xml><?xml version="1.0" encoding="utf-8"?>
<formControlPr xmlns="http://schemas.microsoft.com/office/spreadsheetml/2009/9/main" objectType="CheckBox" fmlaLink="$E$22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E$23" lockText="1" noThreeD="1"/>
</file>

<file path=xl/ctrlProps/ctrlProp341.xml><?xml version="1.0" encoding="utf-8"?>
<formControlPr xmlns="http://schemas.microsoft.com/office/spreadsheetml/2009/9/main" objectType="CheckBox" fmlaLink="$E$24" lockText="1" noThreeD="1"/>
</file>

<file path=xl/ctrlProps/ctrlProp342.xml><?xml version="1.0" encoding="utf-8"?>
<formControlPr xmlns="http://schemas.microsoft.com/office/spreadsheetml/2009/9/main" objectType="CheckBox" fmlaLink="$E$25" lockText="1" noThreeD="1"/>
</file>

<file path=xl/ctrlProps/ctrlProp343.xml><?xml version="1.0" encoding="utf-8"?>
<formControlPr xmlns="http://schemas.microsoft.com/office/spreadsheetml/2009/9/main" objectType="CheckBox" fmlaLink="$F$22" lockText="1" noThreeD="1"/>
</file>

<file path=xl/ctrlProps/ctrlProp344.xml><?xml version="1.0" encoding="utf-8"?>
<formControlPr xmlns="http://schemas.microsoft.com/office/spreadsheetml/2009/9/main" objectType="CheckBox" fmlaLink="$F$23" lockText="1" noThreeD="1"/>
</file>

<file path=xl/ctrlProps/ctrlProp345.xml><?xml version="1.0" encoding="utf-8"?>
<formControlPr xmlns="http://schemas.microsoft.com/office/spreadsheetml/2009/9/main" objectType="CheckBox" fmlaLink="$F$24" lockText="1" noThreeD="1"/>
</file>

<file path=xl/ctrlProps/ctrlProp346.xml><?xml version="1.0" encoding="utf-8"?>
<formControlPr xmlns="http://schemas.microsoft.com/office/spreadsheetml/2009/9/main" objectType="CheckBox" fmlaLink="$F$25" lockText="1" noThreeD="1"/>
</file>

<file path=xl/ctrlProps/ctrlProp347.xml><?xml version="1.0" encoding="utf-8"?>
<formControlPr xmlns="http://schemas.microsoft.com/office/spreadsheetml/2009/9/main" objectType="CheckBox" fmlaLink="$E$27" lockText="1" noThreeD="1"/>
</file>

<file path=xl/ctrlProps/ctrlProp348.xml><?xml version="1.0" encoding="utf-8"?>
<formControlPr xmlns="http://schemas.microsoft.com/office/spreadsheetml/2009/9/main" objectType="CheckBox" fmlaLink="$E$28" lockText="1" noThreeD="1"/>
</file>

<file path=xl/ctrlProps/ctrlProp349.xml><?xml version="1.0" encoding="utf-8"?>
<formControlPr xmlns="http://schemas.microsoft.com/office/spreadsheetml/2009/9/main" objectType="CheckBox" fmlaLink="$E$29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50.xml><?xml version="1.0" encoding="utf-8"?>
<formControlPr xmlns="http://schemas.microsoft.com/office/spreadsheetml/2009/9/main" objectType="CheckBox" fmlaLink="$E$30" lockText="1" noThreeD="1"/>
</file>

<file path=xl/ctrlProps/ctrlProp351.xml><?xml version="1.0" encoding="utf-8"?>
<formControlPr xmlns="http://schemas.microsoft.com/office/spreadsheetml/2009/9/main" objectType="CheckBox" fmlaLink="$F$27" lockText="1" noThreeD="1"/>
</file>

<file path=xl/ctrlProps/ctrlProp352.xml><?xml version="1.0" encoding="utf-8"?>
<formControlPr xmlns="http://schemas.microsoft.com/office/spreadsheetml/2009/9/main" objectType="CheckBox" fmlaLink="$F$28" lockText="1" noThreeD="1"/>
</file>

<file path=xl/ctrlProps/ctrlProp353.xml><?xml version="1.0" encoding="utf-8"?>
<formControlPr xmlns="http://schemas.microsoft.com/office/spreadsheetml/2009/9/main" objectType="CheckBox" fmlaLink="$F$29" lockText="1" noThreeD="1"/>
</file>

<file path=xl/ctrlProps/ctrlProp354.xml><?xml version="1.0" encoding="utf-8"?>
<formControlPr xmlns="http://schemas.microsoft.com/office/spreadsheetml/2009/9/main" objectType="CheckBox" fmlaLink="$F$30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23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7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20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26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5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8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12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17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27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6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5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6</xdr:row>
          <xdr:rowOff>266700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10</xdr:row>
          <xdr:rowOff>45720</xdr:rowOff>
        </xdr:from>
        <xdr:to>
          <xdr:col>2</xdr:col>
          <xdr:colOff>533400</xdr:colOff>
          <xdr:row>10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10</xdr:row>
          <xdr:rowOff>45720</xdr:rowOff>
        </xdr:from>
        <xdr:to>
          <xdr:col>3</xdr:col>
          <xdr:colOff>632460</xdr:colOff>
          <xdr:row>10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12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15</xdr:row>
          <xdr:rowOff>45720</xdr:rowOff>
        </xdr:from>
        <xdr:to>
          <xdr:col>2</xdr:col>
          <xdr:colOff>533400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15</xdr:row>
          <xdr:rowOff>45720</xdr:rowOff>
        </xdr:from>
        <xdr:to>
          <xdr:col>3</xdr:col>
          <xdr:colOff>632460</xdr:colOff>
          <xdr:row>16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17</xdr:row>
          <xdr:rowOff>266700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20</xdr:row>
          <xdr:rowOff>45720</xdr:rowOff>
        </xdr:from>
        <xdr:to>
          <xdr:col>2</xdr:col>
          <xdr:colOff>533400</xdr:colOff>
          <xdr:row>20</xdr:row>
          <xdr:rowOff>266700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20</xdr:row>
          <xdr:rowOff>45720</xdr:rowOff>
        </xdr:from>
        <xdr:to>
          <xdr:col>3</xdr:col>
          <xdr:colOff>632460</xdr:colOff>
          <xdr:row>20</xdr:row>
          <xdr:rowOff>266700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25</xdr:row>
          <xdr:rowOff>45720</xdr:rowOff>
        </xdr:from>
        <xdr:to>
          <xdr:col>2</xdr:col>
          <xdr:colOff>533400</xdr:colOff>
          <xdr:row>25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7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25</xdr:row>
          <xdr:rowOff>45720</xdr:rowOff>
        </xdr:from>
        <xdr:to>
          <xdr:col>3</xdr:col>
          <xdr:colOff>632460</xdr:colOff>
          <xdr:row>25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7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26</xdr:row>
          <xdr:rowOff>266700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7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8</xdr:row>
          <xdr:rowOff>266700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12</xdr:row>
          <xdr:rowOff>266700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7" Type="http://schemas.openxmlformats.org/officeDocument/2006/relationships/ctrlProp" Target="../ctrlProps/ctrlProp237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" Type="http://schemas.openxmlformats.org/officeDocument/2006/relationships/hyperlink" Target="https://hrd.mju.ac.th/wtms_documentDownload.aspx?id=ODI2MTc=" TargetMode="Externa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8" Type="http://schemas.openxmlformats.org/officeDocument/2006/relationships/ctrlProp" Target="../ctrlProps/ctrlProp238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288.xml"/><Relationship Id="rId20" Type="http://schemas.openxmlformats.org/officeDocument/2006/relationships/ctrlProp" Target="../ctrlProps/ctrlProp292.xml"/><Relationship Id="rId29" Type="http://schemas.openxmlformats.org/officeDocument/2006/relationships/ctrlProp" Target="../ctrlProps/ctrlProp301.xml"/><Relationship Id="rId1" Type="http://schemas.openxmlformats.org/officeDocument/2006/relationships/hyperlink" Target="https://hrd.mju.ac.th/wtms_documentDownload.aspx?id=ODI2MTg=" TargetMode="External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8" Type="http://schemas.openxmlformats.org/officeDocument/2006/relationships/ctrlProp" Target="../ctrlProps/ctrlProp280.xml"/><Relationship Id="rId3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1.xml"/><Relationship Id="rId18" Type="http://schemas.openxmlformats.org/officeDocument/2006/relationships/ctrlProp" Target="../ctrlProps/ctrlProp326.xml"/><Relationship Id="rId26" Type="http://schemas.openxmlformats.org/officeDocument/2006/relationships/ctrlProp" Target="../ctrlProps/ctrlProp334.xml"/><Relationship Id="rId39" Type="http://schemas.openxmlformats.org/officeDocument/2006/relationships/ctrlProp" Target="../ctrlProps/ctrlProp347.xml"/><Relationship Id="rId21" Type="http://schemas.openxmlformats.org/officeDocument/2006/relationships/ctrlProp" Target="../ctrlProps/ctrlProp329.xml"/><Relationship Id="rId34" Type="http://schemas.openxmlformats.org/officeDocument/2006/relationships/ctrlProp" Target="../ctrlProps/ctrlProp342.xml"/><Relationship Id="rId42" Type="http://schemas.openxmlformats.org/officeDocument/2006/relationships/ctrlProp" Target="../ctrlProps/ctrlProp350.xml"/><Relationship Id="rId7" Type="http://schemas.openxmlformats.org/officeDocument/2006/relationships/ctrlProp" Target="../ctrlProps/ctrlProp315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324.xml"/><Relationship Id="rId29" Type="http://schemas.openxmlformats.org/officeDocument/2006/relationships/ctrlProp" Target="../ctrlProps/ctrlProp337.xml"/><Relationship Id="rId1" Type="http://schemas.openxmlformats.org/officeDocument/2006/relationships/hyperlink" Target="https://hrd.mju.ac.th/wtms_documentDownload.aspx?id=ODI2MTk=" TargetMode="External"/><Relationship Id="rId6" Type="http://schemas.openxmlformats.org/officeDocument/2006/relationships/ctrlProp" Target="../ctrlProps/ctrlProp314.xml"/><Relationship Id="rId11" Type="http://schemas.openxmlformats.org/officeDocument/2006/relationships/ctrlProp" Target="../ctrlProps/ctrlProp319.xml"/><Relationship Id="rId24" Type="http://schemas.openxmlformats.org/officeDocument/2006/relationships/ctrlProp" Target="../ctrlProps/ctrlProp332.xml"/><Relationship Id="rId32" Type="http://schemas.openxmlformats.org/officeDocument/2006/relationships/ctrlProp" Target="../ctrlProps/ctrlProp340.xml"/><Relationship Id="rId37" Type="http://schemas.openxmlformats.org/officeDocument/2006/relationships/ctrlProp" Target="../ctrlProps/ctrlProp345.xml"/><Relationship Id="rId40" Type="http://schemas.openxmlformats.org/officeDocument/2006/relationships/ctrlProp" Target="../ctrlProps/ctrlProp348.xml"/><Relationship Id="rId45" Type="http://schemas.openxmlformats.org/officeDocument/2006/relationships/ctrlProp" Target="../ctrlProps/ctrlProp353.xml"/><Relationship Id="rId5" Type="http://schemas.openxmlformats.org/officeDocument/2006/relationships/ctrlProp" Target="../ctrlProps/ctrlProp313.xml"/><Relationship Id="rId15" Type="http://schemas.openxmlformats.org/officeDocument/2006/relationships/ctrlProp" Target="../ctrlProps/ctrlProp323.xml"/><Relationship Id="rId23" Type="http://schemas.openxmlformats.org/officeDocument/2006/relationships/ctrlProp" Target="../ctrlProps/ctrlProp331.xml"/><Relationship Id="rId28" Type="http://schemas.openxmlformats.org/officeDocument/2006/relationships/ctrlProp" Target="../ctrlProps/ctrlProp336.xml"/><Relationship Id="rId36" Type="http://schemas.openxmlformats.org/officeDocument/2006/relationships/ctrlProp" Target="../ctrlProps/ctrlProp344.xml"/><Relationship Id="rId10" Type="http://schemas.openxmlformats.org/officeDocument/2006/relationships/ctrlProp" Target="../ctrlProps/ctrlProp318.xml"/><Relationship Id="rId19" Type="http://schemas.openxmlformats.org/officeDocument/2006/relationships/ctrlProp" Target="../ctrlProps/ctrlProp327.xml"/><Relationship Id="rId31" Type="http://schemas.openxmlformats.org/officeDocument/2006/relationships/ctrlProp" Target="../ctrlProps/ctrlProp339.xml"/><Relationship Id="rId44" Type="http://schemas.openxmlformats.org/officeDocument/2006/relationships/ctrlProp" Target="../ctrlProps/ctrlProp352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317.xml"/><Relationship Id="rId14" Type="http://schemas.openxmlformats.org/officeDocument/2006/relationships/ctrlProp" Target="../ctrlProps/ctrlProp322.xml"/><Relationship Id="rId22" Type="http://schemas.openxmlformats.org/officeDocument/2006/relationships/ctrlProp" Target="../ctrlProps/ctrlProp330.xml"/><Relationship Id="rId27" Type="http://schemas.openxmlformats.org/officeDocument/2006/relationships/ctrlProp" Target="../ctrlProps/ctrlProp335.xml"/><Relationship Id="rId30" Type="http://schemas.openxmlformats.org/officeDocument/2006/relationships/ctrlProp" Target="../ctrlProps/ctrlProp338.xml"/><Relationship Id="rId35" Type="http://schemas.openxmlformats.org/officeDocument/2006/relationships/ctrlProp" Target="../ctrlProps/ctrlProp343.xml"/><Relationship Id="rId43" Type="http://schemas.openxmlformats.org/officeDocument/2006/relationships/ctrlProp" Target="../ctrlProps/ctrlProp351.xml"/><Relationship Id="rId8" Type="http://schemas.openxmlformats.org/officeDocument/2006/relationships/ctrlProp" Target="../ctrlProps/ctrlProp316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320.xml"/><Relationship Id="rId17" Type="http://schemas.openxmlformats.org/officeDocument/2006/relationships/ctrlProp" Target="../ctrlProps/ctrlProp325.xml"/><Relationship Id="rId25" Type="http://schemas.openxmlformats.org/officeDocument/2006/relationships/ctrlProp" Target="../ctrlProps/ctrlProp333.xml"/><Relationship Id="rId33" Type="http://schemas.openxmlformats.org/officeDocument/2006/relationships/ctrlProp" Target="../ctrlProps/ctrlProp341.xml"/><Relationship Id="rId38" Type="http://schemas.openxmlformats.org/officeDocument/2006/relationships/ctrlProp" Target="../ctrlProps/ctrlProp346.xml"/><Relationship Id="rId46" Type="http://schemas.openxmlformats.org/officeDocument/2006/relationships/ctrlProp" Target="../ctrlProps/ctrlProp354.xml"/><Relationship Id="rId20" Type="http://schemas.openxmlformats.org/officeDocument/2006/relationships/ctrlProp" Target="../ctrlProps/ctrlProp328.xml"/><Relationship Id="rId41" Type="http://schemas.openxmlformats.org/officeDocument/2006/relationships/ctrlProp" Target="../ctrlProps/ctrlProp3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2:L20"/>
  <sheetViews>
    <sheetView view="pageBreakPreview" zoomScaleNormal="100" zoomScaleSheetLayoutView="100" workbookViewId="0">
      <selection activeCell="L1" sqref="E1:L1048576"/>
    </sheetView>
  </sheetViews>
  <sheetFormatPr defaultColWidth="8.8984375" defaultRowHeight="21" x14ac:dyDescent="0.4"/>
  <cols>
    <col min="1" max="1" width="8.8984375" style="31"/>
    <col min="2" max="2" width="19.19921875" style="31" customWidth="1"/>
    <col min="3" max="3" width="60.5" style="31" customWidth="1"/>
    <col min="4" max="4" width="8.8984375" style="31" customWidth="1"/>
    <col min="5" max="5" width="8.8984375" style="31" hidden="1" customWidth="1"/>
    <col min="6" max="6" width="51.296875" style="36" hidden="1" customWidth="1"/>
    <col min="7" max="7" width="5.796875" style="36" hidden="1" customWidth="1"/>
    <col min="8" max="9" width="22.09765625" style="36" hidden="1" customWidth="1"/>
    <col min="10" max="10" width="15.09765625" style="36" hidden="1" customWidth="1"/>
    <col min="11" max="12" width="23.796875" style="36" hidden="1" customWidth="1"/>
    <col min="13" max="13" width="8.8984375" style="31"/>
    <col min="14" max="14" width="8.8984375" style="31" customWidth="1"/>
    <col min="15" max="16384" width="8.8984375" style="31"/>
  </cols>
  <sheetData>
    <row r="2" spans="2:12" x14ac:dyDescent="0.4">
      <c r="F2" s="36" t="s">
        <v>49</v>
      </c>
      <c r="H2" s="36" t="s">
        <v>73</v>
      </c>
      <c r="I2" s="36" t="s">
        <v>74</v>
      </c>
      <c r="J2" s="36" t="s">
        <v>75</v>
      </c>
      <c r="K2" s="36" t="s">
        <v>76</v>
      </c>
      <c r="L2" s="36" t="s">
        <v>77</v>
      </c>
    </row>
    <row r="3" spans="2:12" x14ac:dyDescent="0.4">
      <c r="B3" s="32" t="s">
        <v>47</v>
      </c>
      <c r="C3" s="33"/>
      <c r="G3" s="36" t="s">
        <v>73</v>
      </c>
      <c r="H3" s="36" t="s">
        <v>50</v>
      </c>
      <c r="I3" s="36" t="s">
        <v>171</v>
      </c>
      <c r="J3" s="36" t="s">
        <v>58</v>
      </c>
      <c r="K3" s="36" t="s">
        <v>62</v>
      </c>
      <c r="L3" s="36" t="s">
        <v>62</v>
      </c>
    </row>
    <row r="4" spans="2:12" ht="14.4" customHeight="1" x14ac:dyDescent="0.4">
      <c r="B4" s="32"/>
      <c r="G4" s="36" t="s">
        <v>74</v>
      </c>
      <c r="H4" s="36" t="s">
        <v>51</v>
      </c>
      <c r="I4" s="36" t="s">
        <v>54</v>
      </c>
      <c r="J4" s="36" t="s">
        <v>59</v>
      </c>
      <c r="K4" s="36" t="s">
        <v>63</v>
      </c>
      <c r="L4" s="36" t="s">
        <v>63</v>
      </c>
    </row>
    <row r="5" spans="2:12" x14ac:dyDescent="0.4">
      <c r="B5" s="32" t="s">
        <v>48</v>
      </c>
      <c r="C5" s="33" t="s">
        <v>68</v>
      </c>
      <c r="G5" s="36" t="s">
        <v>75</v>
      </c>
      <c r="H5" s="36" t="s">
        <v>52</v>
      </c>
      <c r="I5" s="36" t="s">
        <v>55</v>
      </c>
      <c r="J5" s="36" t="s">
        <v>60</v>
      </c>
      <c r="K5" s="36" t="s">
        <v>64</v>
      </c>
      <c r="L5" s="36" t="s">
        <v>71</v>
      </c>
    </row>
    <row r="6" spans="2:12" ht="12" customHeight="1" x14ac:dyDescent="0.4">
      <c r="B6" s="32"/>
      <c r="F6" s="36" t="s">
        <v>190</v>
      </c>
      <c r="G6" s="36" t="s">
        <v>76</v>
      </c>
      <c r="H6" s="36" t="s">
        <v>53</v>
      </c>
      <c r="I6" s="36" t="s">
        <v>56</v>
      </c>
      <c r="J6" s="36" t="s">
        <v>61</v>
      </c>
      <c r="K6" s="36" t="s">
        <v>65</v>
      </c>
      <c r="L6" s="36" t="s">
        <v>64</v>
      </c>
    </row>
    <row r="7" spans="2:12" x14ac:dyDescent="0.4">
      <c r="B7" s="32" t="s">
        <v>4</v>
      </c>
      <c r="C7" s="33" t="s">
        <v>68</v>
      </c>
      <c r="G7" s="36" t="s">
        <v>77</v>
      </c>
      <c r="I7" s="36" t="s">
        <v>57</v>
      </c>
      <c r="K7" s="36" t="s">
        <v>66</v>
      </c>
      <c r="L7" s="36" t="s">
        <v>72</v>
      </c>
    </row>
    <row r="8" spans="2:12" ht="15.6" customHeight="1" x14ac:dyDescent="0.4">
      <c r="B8" s="32"/>
      <c r="K8" s="36" t="s">
        <v>67</v>
      </c>
      <c r="L8" s="36" t="s">
        <v>65</v>
      </c>
    </row>
    <row r="9" spans="2:12" x14ac:dyDescent="0.4">
      <c r="B9" s="32" t="s">
        <v>166</v>
      </c>
      <c r="C9" s="33"/>
      <c r="K9" s="36" t="s">
        <v>68</v>
      </c>
      <c r="L9" s="36" t="s">
        <v>66</v>
      </c>
    </row>
    <row r="10" spans="2:12" ht="11.4" customHeight="1" x14ac:dyDescent="0.4">
      <c r="B10" s="32"/>
      <c r="K10" s="36" t="s">
        <v>69</v>
      </c>
    </row>
    <row r="11" spans="2:12" x14ac:dyDescent="0.4">
      <c r="B11" s="32" t="s">
        <v>167</v>
      </c>
      <c r="C11" s="34" t="s">
        <v>190</v>
      </c>
      <c r="K11" s="36" t="s">
        <v>70</v>
      </c>
    </row>
    <row r="12" spans="2:12" ht="13.95" customHeight="1" x14ac:dyDescent="0.4">
      <c r="B12" s="32"/>
    </row>
    <row r="13" spans="2:12" x14ac:dyDescent="0.4">
      <c r="B13" s="32" t="s">
        <v>168</v>
      </c>
      <c r="C13" s="34" t="s">
        <v>68</v>
      </c>
    </row>
    <row r="14" spans="2:12" x14ac:dyDescent="0.4">
      <c r="B14" s="32"/>
    </row>
    <row r="15" spans="2:12" x14ac:dyDescent="0.4">
      <c r="B15" s="32" t="s">
        <v>78</v>
      </c>
      <c r="C15" s="35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3</v>
      </c>
    </row>
    <row r="16" spans="2:12" ht="13.2" customHeight="1" x14ac:dyDescent="0.4">
      <c r="B16" s="32"/>
    </row>
    <row r="17" spans="2:3" x14ac:dyDescent="0.4">
      <c r="B17" s="32" t="s">
        <v>79</v>
      </c>
      <c r="C17" s="35">
        <f>IF(C15&lt;&gt;"",C15*3,"")</f>
        <v>9</v>
      </c>
    </row>
    <row r="20" spans="2:3" x14ac:dyDescent="0.4">
      <c r="B20" s="47" t="s">
        <v>169</v>
      </c>
      <c r="C20" s="47"/>
    </row>
  </sheetData>
  <sheetProtection algorithmName="SHA-512" hashValue="yzYMu+bY2L505JY1wbhe/qx1VFg7JuTkkkXvpaWN+V3FmWvegb/iNk5uJjLPwMThgdnM5h4awWSoJg4m6PGDXg==" saltValue="pzsV11vkzjyLbUexBeIlVQ==" spinCount="100000" sheet="1" objects="1" scenarios="1"/>
  <mergeCells count="1">
    <mergeCell ref="B20:C20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91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tabSelected="1" view="pageBreakPreview" topLeftCell="A17" zoomScale="110" zoomScaleNormal="100" zoomScaleSheetLayoutView="110" workbookViewId="0">
      <selection activeCell="G27" sqref="G27"/>
    </sheetView>
  </sheetViews>
  <sheetFormatPr defaultColWidth="8.8984375" defaultRowHeight="21" x14ac:dyDescent="0.25"/>
  <cols>
    <col min="1" max="1" width="3.69921875" style="1" customWidth="1"/>
    <col min="2" max="2" width="13.09765625" style="1" customWidth="1"/>
    <col min="3" max="3" width="2.5" style="1" customWidth="1"/>
    <col min="4" max="4" width="44.59765625" style="1" customWidth="1"/>
    <col min="5" max="5" width="23.69921875" style="1" customWidth="1"/>
    <col min="6" max="6" width="4.19921875" style="2" hidden="1" customWidth="1"/>
    <col min="7" max="7" width="23.69921875" style="1" customWidth="1"/>
    <col min="8" max="8" width="4.19921875" style="2" hidden="1" customWidth="1"/>
    <col min="9" max="16384" width="8.8984375" style="1"/>
  </cols>
  <sheetData>
    <row r="1" spans="2:8" ht="9.6" customHeight="1" x14ac:dyDescent="0.25"/>
    <row r="2" spans="2:8" x14ac:dyDescent="0.25">
      <c r="B2" s="60" t="s">
        <v>170</v>
      </c>
      <c r="C2" s="60"/>
      <c r="D2" s="60"/>
      <c r="E2" s="60"/>
      <c r="F2" s="60"/>
      <c r="G2" s="60"/>
    </row>
    <row r="3" spans="2:8" ht="10.199999999999999" customHeight="1" x14ac:dyDescent="0.25">
      <c r="B3" s="3"/>
      <c r="C3" s="3"/>
      <c r="D3" s="3"/>
      <c r="E3" s="3"/>
    </row>
    <row r="4" spans="2:8" x14ac:dyDescent="0.25">
      <c r="B4" s="4" t="s">
        <v>47</v>
      </c>
      <c r="C4" s="3"/>
      <c r="D4" s="71" t="str">
        <f>IF(ข้อมูลพื้นฐาน!C3&lt;&gt;"",ข้อมูลพื้นฐาน!C3,"")</f>
        <v/>
      </c>
      <c r="E4" s="71"/>
    </row>
    <row r="5" spans="2:8" x14ac:dyDescent="0.25">
      <c r="B5" s="4" t="s">
        <v>48</v>
      </c>
      <c r="C5" s="3"/>
      <c r="D5" s="71" t="str">
        <f>IF(ข้อมูลพื้นฐาน!C5&lt;&gt;"",ข้อมูลพื้นฐาน!C5,"")</f>
        <v>ผู้อำนวยการสำนักงานคณบดี</v>
      </c>
      <c r="E5" s="71"/>
    </row>
    <row r="6" spans="2:8" x14ac:dyDescent="0.25">
      <c r="B6" s="4" t="s">
        <v>4</v>
      </c>
      <c r="C6" s="3"/>
      <c r="D6" s="71" t="str">
        <f>IF(ข้อมูลพื้นฐาน!C7&lt;&gt;"",ข้อมูลพื้นฐาน!C7,"")</f>
        <v>ผู้อำนวยการสำนักงานคณบดี</v>
      </c>
      <c r="E6" s="71"/>
    </row>
    <row r="7" spans="2:8" x14ac:dyDescent="0.25">
      <c r="B7" s="4" t="s">
        <v>166</v>
      </c>
      <c r="C7" s="3"/>
      <c r="D7" s="71" t="str">
        <f>IF(ข้อมูลพื้นฐาน!C9&lt;&gt;"",ข้อมูลพื้นฐาน!C9,"")</f>
        <v/>
      </c>
      <c r="E7" s="71"/>
    </row>
    <row r="8" spans="2:8" x14ac:dyDescent="0.25">
      <c r="B8" s="4" t="s">
        <v>49</v>
      </c>
      <c r="C8" s="3"/>
      <c r="D8" s="71" t="str">
        <f>IF(ข้อมูลพื้นฐาน!C11&lt;&gt;"",ข้อมูลพื้นฐาน!C11,"")</f>
        <v>บุคลากรประเภทสนับสนุน ตำแหน่งบริหาร</v>
      </c>
      <c r="E8" s="71"/>
    </row>
    <row r="9" spans="2:8" x14ac:dyDescent="0.25">
      <c r="B9" s="3"/>
      <c r="C9" s="3"/>
      <c r="D9" s="3"/>
      <c r="E9" s="3"/>
    </row>
    <row r="10" spans="2:8" x14ac:dyDescent="0.25">
      <c r="B10" s="64" t="s">
        <v>34</v>
      </c>
      <c r="C10" s="64"/>
      <c r="D10" s="64"/>
      <c r="E10" s="72" t="s">
        <v>35</v>
      </c>
      <c r="F10" s="72"/>
      <c r="G10" s="72"/>
      <c r="H10" s="72"/>
    </row>
    <row r="11" spans="2:8" x14ac:dyDescent="0.25">
      <c r="B11" s="64"/>
      <c r="C11" s="64"/>
      <c r="D11" s="64"/>
      <c r="E11" s="67" t="s">
        <v>173</v>
      </c>
      <c r="F11" s="68"/>
      <c r="G11" s="69" t="s">
        <v>174</v>
      </c>
      <c r="H11" s="70"/>
    </row>
    <row r="12" spans="2:8" x14ac:dyDescent="0.25">
      <c r="B12" s="64" t="s">
        <v>36</v>
      </c>
      <c r="C12" s="64"/>
      <c r="D12" s="64"/>
      <c r="E12" s="64"/>
      <c r="F12" s="64"/>
      <c r="G12" s="64"/>
      <c r="H12" s="64"/>
    </row>
    <row r="13" spans="2:8" x14ac:dyDescent="0.25">
      <c r="B13" s="63" t="s">
        <v>80</v>
      </c>
      <c r="C13" s="63"/>
      <c r="D13" s="63"/>
      <c r="E13" s="6" t="str">
        <f>IF(การมุ่งผลสัมฤทธิ์!$C$33&lt;&gt;0,IF(การมุ่งผลสัมฤทธิ์!$C$33&gt;=1,"1",การมุ่งผลสัมฤทธิ์!$C$33),"")</f>
        <v/>
      </c>
      <c r="F13" s="7">
        <f>IF(E13&lt;&gt;"",E13,0)</f>
        <v>0</v>
      </c>
      <c r="G13" s="6" t="str">
        <f>IF(การมุ่งผลสัมฤทธิ์!$D$33&lt;&gt;0,IF(การมุ่งผลสัมฤทธิ์!$D$33&gt;=1,"1",การมุ่งผลสัมฤทธิ์!$D$33),"")</f>
        <v/>
      </c>
      <c r="H13" s="7">
        <f>IF(G13&lt;&gt;"",G13,0)</f>
        <v>0</v>
      </c>
    </row>
    <row r="14" spans="2:8" x14ac:dyDescent="0.25">
      <c r="B14" s="63" t="s">
        <v>81</v>
      </c>
      <c r="C14" s="63"/>
      <c r="D14" s="63"/>
      <c r="E14" s="6" t="str">
        <f>IF(บริการที่ดี!$C$33&lt;&gt;0,IF(บริการที่ดี!$C$33&gt;=1,"1",บริการที่ดี!$C$33),"")</f>
        <v/>
      </c>
      <c r="F14" s="7">
        <f t="shared" ref="F14:H26" si="0">IF(E14&lt;&gt;"",E14,0)</f>
        <v>0</v>
      </c>
      <c r="G14" s="6" t="str">
        <f>IF(บริการที่ดี!$D$33&lt;&gt;0,IF(บริการที่ดี!$D$33&gt;=1,"1",บริการที่ดี!$D$33),"")</f>
        <v/>
      </c>
      <c r="H14" s="7">
        <f t="shared" si="0"/>
        <v>0</v>
      </c>
    </row>
    <row r="15" spans="2:8" x14ac:dyDescent="0.25">
      <c r="B15" s="63" t="s">
        <v>82</v>
      </c>
      <c r="C15" s="63"/>
      <c r="D15" s="63"/>
      <c r="E15" s="6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7">
        <f t="shared" si="0"/>
        <v>0</v>
      </c>
      <c r="G15" s="6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7">
        <f t="shared" si="0"/>
        <v>0</v>
      </c>
    </row>
    <row r="16" spans="2:8" x14ac:dyDescent="0.25">
      <c r="B16" s="63" t="s">
        <v>83</v>
      </c>
      <c r="C16" s="63"/>
      <c r="D16" s="63"/>
      <c r="E16" s="6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7">
        <f t="shared" si="0"/>
        <v>0</v>
      </c>
      <c r="G16" s="6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7">
        <f t="shared" si="0"/>
        <v>0</v>
      </c>
    </row>
    <row r="17" spans="2:8" x14ac:dyDescent="0.25">
      <c r="B17" s="63" t="s">
        <v>84</v>
      </c>
      <c r="C17" s="63"/>
      <c r="D17" s="63"/>
      <c r="E17" s="6" t="str">
        <f>IF(การทำงานเป็นทีม!$C$33&lt;&gt;0,IF(การทำงานเป็นทีม!$C$33&gt;=1,"1",การทำงานเป็นทีม!$C$33),"")</f>
        <v/>
      </c>
      <c r="F17" s="7">
        <f t="shared" si="0"/>
        <v>0</v>
      </c>
      <c r="G17" s="6" t="str">
        <f>IF(การทำงานเป็นทีม!$D$33&lt;&gt;0,IF(การทำงานเป็นทีม!$D$33&gt;=1,"1",การทำงานเป็นทีม!$D$33),"")</f>
        <v/>
      </c>
      <c r="H17" s="7">
        <f t="shared" si="0"/>
        <v>0</v>
      </c>
    </row>
    <row r="18" spans="2:8" x14ac:dyDescent="0.25">
      <c r="B18" s="66" t="s">
        <v>37</v>
      </c>
      <c r="C18" s="66"/>
      <c r="D18" s="66"/>
      <c r="E18" s="66"/>
      <c r="F18" s="66"/>
      <c r="G18" s="66"/>
      <c r="H18" s="66"/>
    </row>
    <row r="19" spans="2:8" x14ac:dyDescent="0.25">
      <c r="B19" s="62" t="s">
        <v>40</v>
      </c>
      <c r="C19" s="62"/>
      <c r="D19" s="62"/>
      <c r="E19" s="8"/>
      <c r="F19" s="9"/>
      <c r="G19" s="8"/>
      <c r="H19" s="9">
        <f t="shared" si="0"/>
        <v>0</v>
      </c>
    </row>
    <row r="20" spans="2:8" x14ac:dyDescent="0.25">
      <c r="B20" s="62" t="s">
        <v>41</v>
      </c>
      <c r="C20" s="62"/>
      <c r="D20" s="62"/>
      <c r="E20" s="8"/>
      <c r="F20" s="9"/>
      <c r="G20" s="8"/>
      <c r="H20" s="9">
        <f t="shared" si="0"/>
        <v>0</v>
      </c>
    </row>
    <row r="21" spans="2:8" x14ac:dyDescent="0.25">
      <c r="B21" s="62" t="s">
        <v>42</v>
      </c>
      <c r="C21" s="62"/>
      <c r="D21" s="62"/>
      <c r="E21" s="8"/>
      <c r="F21" s="9"/>
      <c r="G21" s="8"/>
      <c r="H21" s="9">
        <f t="shared" si="0"/>
        <v>0</v>
      </c>
    </row>
    <row r="22" spans="2:8" x14ac:dyDescent="0.25">
      <c r="B22" s="62" t="s">
        <v>43</v>
      </c>
      <c r="C22" s="62"/>
      <c r="D22" s="62"/>
      <c r="E22" s="8"/>
      <c r="F22" s="9"/>
      <c r="G22" s="8"/>
      <c r="H22" s="9">
        <f t="shared" si="0"/>
        <v>0</v>
      </c>
    </row>
    <row r="23" spans="2:8" x14ac:dyDescent="0.25">
      <c r="B23" s="59" t="s">
        <v>38</v>
      </c>
      <c r="C23" s="59"/>
      <c r="D23" s="59"/>
      <c r="E23" s="59"/>
      <c r="F23" s="59"/>
      <c r="G23" s="59"/>
      <c r="H23" s="59"/>
    </row>
    <row r="24" spans="2:8" x14ac:dyDescent="0.25">
      <c r="B24" s="65" t="s">
        <v>44</v>
      </c>
      <c r="C24" s="65"/>
      <c r="D24" s="65"/>
      <c r="E24" s="10" t="str">
        <f>IF(สภาวะผู้นำ!$C$33&lt;&gt;0,IF(สภาวะผู้นำ!$C$33&gt;=1,"1",สภาวะผู้นำ!$C$33),"")</f>
        <v/>
      </c>
      <c r="F24" s="11">
        <f t="shared" si="0"/>
        <v>0</v>
      </c>
      <c r="G24" s="10" t="str">
        <f>IF(สภาวะผู้นำ!$D$33&lt;&gt;0,IF(สภาวะผู้นำ!$D$33&gt;=1,"1",สภาวะผู้นำ!$D$33),"")</f>
        <v/>
      </c>
      <c r="H24" s="11">
        <f t="shared" si="0"/>
        <v>0</v>
      </c>
    </row>
    <row r="25" spans="2:8" x14ac:dyDescent="0.25">
      <c r="B25" s="65" t="s">
        <v>45</v>
      </c>
      <c r="C25" s="65"/>
      <c r="D25" s="65"/>
      <c r="E25" s="10" t="str">
        <f>IF(วิสัยทัศน์!$C$30&lt;&gt;0,IF(วิสัยทัศน์!$C$30&gt;=1,"1",วิสัยทัศน์!$C$30),"")</f>
        <v/>
      </c>
      <c r="F25" s="11">
        <f t="shared" si="0"/>
        <v>0</v>
      </c>
      <c r="G25" s="10" t="str">
        <f>IF(วิสัยทัศน์!$D$30&lt;&gt;0,IF(วิสัยทัศน์!$D$30&gt;=1,"1",วิสัยทัศน์!$D$30),"")</f>
        <v/>
      </c>
      <c r="H25" s="11">
        <f t="shared" si="0"/>
        <v>0</v>
      </c>
    </row>
    <row r="26" spans="2:8" x14ac:dyDescent="0.25">
      <c r="B26" s="65" t="s">
        <v>46</v>
      </c>
      <c r="C26" s="65"/>
      <c r="D26" s="65"/>
      <c r="E26" s="10" t="str">
        <f>IF(การสอนงาน!$C$33&lt;&gt;0,IF(การสอนงาน!$C$33&gt;=1,"1",การสอนงาน!$C$33),"")</f>
        <v/>
      </c>
      <c r="F26" s="11">
        <f t="shared" si="0"/>
        <v>0</v>
      </c>
      <c r="G26" s="10" t="str">
        <f>IF(การสอนงาน!$D$33&lt;&gt;0,IF(การสอนงาน!$D$33&gt;=1,"1",การสอนงาน!$D$33),"")</f>
        <v/>
      </c>
      <c r="H26" s="11">
        <f t="shared" si="0"/>
        <v>0</v>
      </c>
    </row>
    <row r="27" spans="2:8" x14ac:dyDescent="0.25">
      <c r="B27" s="64" t="s">
        <v>39</v>
      </c>
      <c r="C27" s="64"/>
      <c r="D27" s="64"/>
      <c r="E27" s="12">
        <f>F13+F14+F15+F16+F17+F24+F25+F26</f>
        <v>0</v>
      </c>
      <c r="F27" s="13"/>
      <c r="G27" s="12">
        <f>H13+H14+H15+H16+H17+H24+H25+H26</f>
        <v>0</v>
      </c>
      <c r="H27" s="13"/>
    </row>
    <row r="28" spans="2:8" ht="24.6" customHeight="1" x14ac:dyDescent="0.25">
      <c r="B28" s="64" t="s">
        <v>189</v>
      </c>
      <c r="C28" s="64"/>
      <c r="D28" s="64"/>
      <c r="E28" s="12">
        <f>(E27/8)*10</f>
        <v>0</v>
      </c>
      <c r="F28" s="12">
        <f t="shared" ref="F28" si="1">(F27/9)*10</f>
        <v>0</v>
      </c>
      <c r="G28" s="12">
        <f>(G27/8)*10</f>
        <v>0</v>
      </c>
      <c r="H28" s="13"/>
    </row>
    <row r="29" spans="2:8" x14ac:dyDescent="0.25">
      <c r="B29" s="61" t="s">
        <v>172</v>
      </c>
      <c r="C29" s="61"/>
      <c r="D29" s="61"/>
      <c r="E29" s="14">
        <f>E28/2</f>
        <v>0</v>
      </c>
      <c r="F29" s="15"/>
      <c r="G29" s="16">
        <f>G28/2</f>
        <v>0</v>
      </c>
      <c r="H29" s="13"/>
    </row>
    <row r="30" spans="2:8" x14ac:dyDescent="0.25">
      <c r="E30" s="5" t="s">
        <v>173</v>
      </c>
      <c r="F30" s="13"/>
      <c r="G30" s="17" t="s">
        <v>174</v>
      </c>
      <c r="H30" s="13"/>
    </row>
  </sheetData>
  <sheetProtection algorithmName="SHA-512" hashValue="rKUh9sKLCa5ACVQ0ONfbyHjN3IsESLAIM5pL9tGgAQ0a5EixtWDJweSzn4UWe24cfcTDJfMQd/wP1xPgV4s0Kg==" saltValue="n49OIgfGCilBMK4SUqKWHg==" spinCount="100000" sheet="1" objects="1" scenarios="1"/>
  <mergeCells count="28"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4" zoomScale="60" zoomScaleNormal="70" workbookViewId="0">
      <selection activeCell="C31" sqref="C31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6" t="s">
        <v>1</v>
      </c>
      <c r="C2" s="48" t="s">
        <v>2</v>
      </c>
      <c r="D2" s="48"/>
    </row>
    <row r="3" spans="1:6" ht="84" x14ac:dyDescent="0.25">
      <c r="A3" s="19"/>
      <c r="B3" s="27" t="s">
        <v>177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0"/>
      <c r="D4" s="20"/>
    </row>
    <row r="5" spans="1:6" x14ac:dyDescent="0.25">
      <c r="A5" s="52">
        <v>1</v>
      </c>
      <c r="B5" s="51" t="s">
        <v>6</v>
      </c>
      <c r="C5" s="51"/>
      <c r="D5" s="51"/>
    </row>
    <row r="6" spans="1:6" x14ac:dyDescent="0.25">
      <c r="A6" s="49"/>
      <c r="B6" s="37" t="s">
        <v>7</v>
      </c>
      <c r="C6" s="38"/>
      <c r="D6" s="38"/>
      <c r="E6" s="1" t="b">
        <v>0</v>
      </c>
      <c r="F6" s="1" t="b">
        <v>0</v>
      </c>
    </row>
    <row r="7" spans="1:6" x14ac:dyDescent="0.25">
      <c r="A7" s="49"/>
      <c r="B7" s="39" t="s">
        <v>8</v>
      </c>
      <c r="C7" s="40"/>
      <c r="D7" s="40"/>
      <c r="E7" s="1" t="b">
        <v>0</v>
      </c>
      <c r="F7" s="1" t="b">
        <v>0</v>
      </c>
    </row>
    <row r="8" spans="1:6" x14ac:dyDescent="0.25">
      <c r="A8" s="49"/>
      <c r="B8" s="39" t="s">
        <v>9</v>
      </c>
      <c r="C8" s="40"/>
      <c r="D8" s="40"/>
      <c r="E8" s="1" t="b">
        <v>0</v>
      </c>
      <c r="F8" s="1" t="b">
        <v>0</v>
      </c>
    </row>
    <row r="9" spans="1:6" x14ac:dyDescent="0.25">
      <c r="A9" s="49"/>
      <c r="B9" s="39" t="s">
        <v>10</v>
      </c>
      <c r="C9" s="40"/>
      <c r="D9" s="40"/>
      <c r="E9" s="1" t="b">
        <v>0</v>
      </c>
      <c r="F9" s="1" t="b">
        <v>0</v>
      </c>
    </row>
    <row r="10" spans="1:6" ht="42" x14ac:dyDescent="0.25">
      <c r="A10" s="53"/>
      <c r="B10" s="41" t="s">
        <v>11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x14ac:dyDescent="0.25">
      <c r="A12" s="49"/>
      <c r="B12" s="37" t="s">
        <v>13</v>
      </c>
      <c r="C12" s="38"/>
      <c r="D12" s="38"/>
      <c r="E12" s="1" t="b">
        <v>0</v>
      </c>
      <c r="F12" s="1" t="b">
        <v>0</v>
      </c>
    </row>
    <row r="13" spans="1:6" x14ac:dyDescent="0.25">
      <c r="A13" s="49"/>
      <c r="B13" s="39" t="s">
        <v>14</v>
      </c>
      <c r="C13" s="40"/>
      <c r="D13" s="40"/>
      <c r="E13" s="1" t="b">
        <v>0</v>
      </c>
      <c r="F13" s="1" t="b">
        <v>0</v>
      </c>
    </row>
    <row r="14" spans="1:6" x14ac:dyDescent="0.25">
      <c r="A14" s="49"/>
      <c r="B14" s="39" t="s">
        <v>15</v>
      </c>
      <c r="C14" s="40"/>
      <c r="D14" s="40"/>
      <c r="E14" s="1" t="b">
        <v>0</v>
      </c>
      <c r="F14" s="1" t="b">
        <v>0</v>
      </c>
    </row>
    <row r="15" spans="1:6" ht="42" x14ac:dyDescent="0.25">
      <c r="A15" s="53"/>
      <c r="B15" s="41" t="s">
        <v>16</v>
      </c>
      <c r="C15" s="42"/>
      <c r="D15" s="42"/>
      <c r="E15" s="1" t="b">
        <v>0</v>
      </c>
      <c r="F15" s="1" t="b">
        <v>0</v>
      </c>
    </row>
    <row r="16" spans="1:6" x14ac:dyDescent="0.25">
      <c r="A16" s="52">
        <v>3</v>
      </c>
      <c r="B16" s="51" t="s">
        <v>17</v>
      </c>
      <c r="C16" s="51"/>
      <c r="D16" s="51"/>
    </row>
    <row r="17" spans="1:6" x14ac:dyDescent="0.25">
      <c r="A17" s="49"/>
      <c r="B17" s="37" t="s">
        <v>18</v>
      </c>
      <c r="C17" s="38"/>
      <c r="D17" s="38"/>
      <c r="E17" s="1" t="b">
        <v>0</v>
      </c>
      <c r="F17" s="1" t="b">
        <v>0</v>
      </c>
    </row>
    <row r="18" spans="1:6" x14ac:dyDescent="0.25">
      <c r="A18" s="49"/>
      <c r="B18" s="39" t="s">
        <v>19</v>
      </c>
      <c r="C18" s="40"/>
      <c r="D18" s="40"/>
      <c r="E18" s="1" t="b">
        <v>0</v>
      </c>
      <c r="F18" s="1" t="b">
        <v>0</v>
      </c>
    </row>
    <row r="19" spans="1:6" x14ac:dyDescent="0.25">
      <c r="A19" s="49"/>
      <c r="B19" s="39" t="s">
        <v>20</v>
      </c>
      <c r="C19" s="40"/>
      <c r="D19" s="40"/>
      <c r="E19" s="1" t="b">
        <v>0</v>
      </c>
      <c r="F19" s="1" t="b">
        <v>0</v>
      </c>
    </row>
    <row r="20" spans="1:6" ht="42" x14ac:dyDescent="0.25">
      <c r="A20" s="49"/>
      <c r="B20" s="41" t="s">
        <v>178</v>
      </c>
      <c r="C20" s="42"/>
      <c r="D20" s="42"/>
      <c r="E20" s="1" t="b">
        <v>0</v>
      </c>
      <c r="F20" s="1" t="b">
        <v>0</v>
      </c>
    </row>
    <row r="21" spans="1:6" x14ac:dyDescent="0.25">
      <c r="A21" s="48">
        <v>4</v>
      </c>
      <c r="B21" s="51" t="s">
        <v>21</v>
      </c>
      <c r="C21" s="51"/>
      <c r="D21" s="51"/>
    </row>
    <row r="22" spans="1:6" ht="42" x14ac:dyDescent="0.25">
      <c r="A22" s="48"/>
      <c r="B22" s="37" t="s">
        <v>22</v>
      </c>
      <c r="C22" s="38"/>
      <c r="D22" s="38"/>
      <c r="E22" s="1" t="b">
        <v>0</v>
      </c>
      <c r="F22" s="1" t="b">
        <v>0</v>
      </c>
    </row>
    <row r="23" spans="1:6" ht="42" x14ac:dyDescent="0.25">
      <c r="A23" s="48"/>
      <c r="B23" s="39" t="s">
        <v>23</v>
      </c>
      <c r="C23" s="40"/>
      <c r="D23" s="40"/>
      <c r="E23" s="1" t="b">
        <v>0</v>
      </c>
      <c r="F23" s="1" t="b">
        <v>0</v>
      </c>
    </row>
    <row r="24" spans="1:6" ht="42" x14ac:dyDescent="0.25">
      <c r="A24" s="48"/>
      <c r="B24" s="39" t="s">
        <v>24</v>
      </c>
      <c r="C24" s="40"/>
      <c r="D24" s="40"/>
      <c r="E24" s="1" t="b">
        <v>0</v>
      </c>
      <c r="F24" s="1" t="b">
        <v>0</v>
      </c>
    </row>
    <row r="25" spans="1:6" ht="42" x14ac:dyDescent="0.25">
      <c r="A25" s="48"/>
      <c r="B25" s="41" t="s">
        <v>25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1" t="s">
        <v>26</v>
      </c>
      <c r="C26" s="51"/>
      <c r="D26" s="51"/>
    </row>
    <row r="27" spans="1:6" x14ac:dyDescent="0.25">
      <c r="A27" s="49"/>
      <c r="B27" s="37" t="s">
        <v>27</v>
      </c>
      <c r="C27" s="38"/>
      <c r="D27" s="38"/>
      <c r="E27" s="1" t="b">
        <v>0</v>
      </c>
      <c r="F27" s="1" t="b">
        <v>0</v>
      </c>
    </row>
    <row r="28" spans="1:6" x14ac:dyDescent="0.25">
      <c r="A28" s="49"/>
      <c r="B28" s="39" t="s">
        <v>28</v>
      </c>
      <c r="C28" s="40"/>
      <c r="D28" s="40"/>
      <c r="E28" s="1" t="b">
        <v>0</v>
      </c>
      <c r="F28" s="1" t="b">
        <v>0</v>
      </c>
    </row>
    <row r="29" spans="1:6" ht="42" x14ac:dyDescent="0.25">
      <c r="A29" s="49"/>
      <c r="B29" s="39" t="s">
        <v>29</v>
      </c>
      <c r="C29" s="40"/>
      <c r="D29" s="40"/>
      <c r="E29" s="1" t="b">
        <v>0</v>
      </c>
      <c r="F29" s="1" t="b">
        <v>0</v>
      </c>
    </row>
    <row r="30" spans="1:6" ht="42" x14ac:dyDescent="0.25">
      <c r="A30" s="49"/>
      <c r="B30" s="41" t="s">
        <v>179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8kjkiGxlEHeVEOhiuKpQUzRj/jqr4bpQtC09UAwxE0WwNfBk+hDqukqeK1XlCQ0VCeOX+aVueJiVPz3GQUDl+Q==" saltValue="ItgBsyjqc7YnP4rWrO5TVA==" spinCount="100000" sheet="1" objects="1" scenarios="1"/>
  <mergeCells count="14">
    <mergeCell ref="C2:D2"/>
    <mergeCell ref="B5:D5"/>
    <mergeCell ref="B11:D11"/>
    <mergeCell ref="A5:A10"/>
    <mergeCell ref="A16:A20"/>
    <mergeCell ref="B16:D16"/>
    <mergeCell ref="A11:A15"/>
    <mergeCell ref="A21:A25"/>
    <mergeCell ref="A26:A30"/>
    <mergeCell ref="A33:B33"/>
    <mergeCell ref="A32:B32"/>
    <mergeCell ref="A31:B31"/>
    <mergeCell ref="B21:D21"/>
    <mergeCell ref="B26:D26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F34"/>
  <sheetViews>
    <sheetView view="pageBreakPreview" topLeftCell="A20" zoomScale="60" zoomScaleNormal="100" workbookViewId="0">
      <selection activeCell="C32" sqref="C32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6" t="s">
        <v>85</v>
      </c>
      <c r="C2" s="48" t="s">
        <v>2</v>
      </c>
      <c r="D2" s="48"/>
    </row>
    <row r="3" spans="1:6" x14ac:dyDescent="0.25">
      <c r="A3" s="19"/>
      <c r="B3" s="27" t="s">
        <v>185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0"/>
      <c r="D4" s="20"/>
    </row>
    <row r="5" spans="1:6" x14ac:dyDescent="0.25">
      <c r="A5" s="52">
        <v>1</v>
      </c>
      <c r="B5" s="51" t="s">
        <v>6</v>
      </c>
      <c r="C5" s="51"/>
      <c r="D5" s="51"/>
    </row>
    <row r="6" spans="1:6" x14ac:dyDescent="0.25">
      <c r="A6" s="49"/>
      <c r="B6" s="37" t="s">
        <v>87</v>
      </c>
      <c r="C6" s="38"/>
      <c r="D6" s="38"/>
      <c r="E6" s="1" t="b">
        <v>0</v>
      </c>
      <c r="F6" s="1" t="b">
        <v>0</v>
      </c>
    </row>
    <row r="7" spans="1:6" x14ac:dyDescent="0.25">
      <c r="A7" s="49"/>
      <c r="B7" s="39" t="s">
        <v>88</v>
      </c>
      <c r="C7" s="40"/>
      <c r="D7" s="40"/>
      <c r="E7" s="1" t="b">
        <v>0</v>
      </c>
      <c r="F7" s="1" t="b">
        <v>0</v>
      </c>
    </row>
    <row r="8" spans="1:6" ht="42" x14ac:dyDescent="0.25">
      <c r="A8" s="49"/>
      <c r="B8" s="39" t="s">
        <v>86</v>
      </c>
      <c r="C8" s="40"/>
      <c r="D8" s="40"/>
      <c r="E8" s="1" t="b">
        <v>0</v>
      </c>
      <c r="F8" s="1" t="b">
        <v>0</v>
      </c>
    </row>
    <row r="9" spans="1:6" x14ac:dyDescent="0.25">
      <c r="A9" s="49"/>
      <c r="B9" s="39" t="s">
        <v>89</v>
      </c>
      <c r="C9" s="40"/>
      <c r="D9" s="40"/>
      <c r="E9" s="1" t="b">
        <v>0</v>
      </c>
      <c r="F9" s="1" t="b">
        <v>0</v>
      </c>
    </row>
    <row r="10" spans="1:6" ht="42" x14ac:dyDescent="0.25">
      <c r="A10" s="53"/>
      <c r="B10" s="41" t="s">
        <v>90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ht="42" x14ac:dyDescent="0.25">
      <c r="A12" s="49"/>
      <c r="B12" s="37" t="s">
        <v>91</v>
      </c>
      <c r="C12" s="38"/>
      <c r="D12" s="38"/>
      <c r="E12" s="1" t="b">
        <v>0</v>
      </c>
      <c r="F12" s="1" t="b">
        <v>0</v>
      </c>
    </row>
    <row r="13" spans="1:6" x14ac:dyDescent="0.25">
      <c r="A13" s="49"/>
      <c r="B13" s="39" t="s">
        <v>92</v>
      </c>
      <c r="C13" s="40"/>
      <c r="D13" s="40"/>
      <c r="E13" s="1" t="b">
        <v>0</v>
      </c>
      <c r="F13" s="1" t="b">
        <v>0</v>
      </c>
    </row>
    <row r="14" spans="1:6" ht="42" x14ac:dyDescent="0.25">
      <c r="A14" s="49"/>
      <c r="B14" s="39" t="s">
        <v>93</v>
      </c>
      <c r="C14" s="40"/>
      <c r="D14" s="40"/>
      <c r="E14" s="1" t="b">
        <v>0</v>
      </c>
      <c r="F14" s="1" t="b">
        <v>0</v>
      </c>
    </row>
    <row r="15" spans="1:6" ht="42" x14ac:dyDescent="0.25">
      <c r="A15" s="53"/>
      <c r="B15" s="41" t="s">
        <v>94</v>
      </c>
      <c r="C15" s="42"/>
      <c r="D15" s="42"/>
      <c r="E15" s="1" t="b">
        <v>0</v>
      </c>
      <c r="F15" s="1" t="b">
        <v>0</v>
      </c>
    </row>
    <row r="16" spans="1:6" x14ac:dyDescent="0.25">
      <c r="A16" s="52">
        <v>3</v>
      </c>
      <c r="B16" s="51" t="s">
        <v>17</v>
      </c>
      <c r="C16" s="51"/>
      <c r="D16" s="51"/>
    </row>
    <row r="17" spans="1:6" ht="42" x14ac:dyDescent="0.25">
      <c r="A17" s="49"/>
      <c r="B17" s="37" t="s">
        <v>95</v>
      </c>
      <c r="C17" s="38"/>
      <c r="D17" s="38"/>
      <c r="E17" s="1" t="b">
        <v>0</v>
      </c>
      <c r="F17" s="1" t="b">
        <v>0</v>
      </c>
    </row>
    <row r="18" spans="1:6" x14ac:dyDescent="0.25">
      <c r="A18" s="49"/>
      <c r="B18" s="39" t="s">
        <v>96</v>
      </c>
      <c r="C18" s="40"/>
      <c r="D18" s="40"/>
      <c r="E18" s="1" t="b">
        <v>0</v>
      </c>
      <c r="F18" s="1" t="b">
        <v>0</v>
      </c>
    </row>
    <row r="19" spans="1:6" ht="42" x14ac:dyDescent="0.25">
      <c r="A19" s="49"/>
      <c r="B19" s="39" t="s">
        <v>180</v>
      </c>
      <c r="C19" s="40"/>
      <c r="D19" s="40"/>
      <c r="E19" s="1" t="b">
        <v>0</v>
      </c>
      <c r="F19" s="1" t="b">
        <v>0</v>
      </c>
    </row>
    <row r="20" spans="1:6" x14ac:dyDescent="0.25">
      <c r="A20" s="49"/>
      <c r="B20" s="41" t="s">
        <v>255</v>
      </c>
      <c r="C20" s="42"/>
      <c r="D20" s="42"/>
      <c r="E20" s="1" t="b">
        <v>0</v>
      </c>
      <c r="F20" s="1" t="b">
        <v>0</v>
      </c>
    </row>
    <row r="21" spans="1:6" x14ac:dyDescent="0.25">
      <c r="A21" s="48">
        <v>4</v>
      </c>
      <c r="B21" s="51" t="s">
        <v>21</v>
      </c>
      <c r="C21" s="51"/>
      <c r="D21" s="51"/>
    </row>
    <row r="22" spans="1:6" x14ac:dyDescent="0.25">
      <c r="A22" s="48"/>
      <c r="B22" s="37" t="s">
        <v>97</v>
      </c>
      <c r="C22" s="38"/>
      <c r="D22" s="38"/>
      <c r="E22" s="1" t="b">
        <v>0</v>
      </c>
      <c r="F22" s="1" t="b">
        <v>0</v>
      </c>
    </row>
    <row r="23" spans="1:6" x14ac:dyDescent="0.25">
      <c r="A23" s="48"/>
      <c r="B23" s="39" t="s">
        <v>98</v>
      </c>
      <c r="C23" s="40"/>
      <c r="D23" s="40"/>
      <c r="E23" s="1" t="b">
        <v>0</v>
      </c>
      <c r="F23" s="1" t="b">
        <v>0</v>
      </c>
    </row>
    <row r="24" spans="1:6" x14ac:dyDescent="0.25">
      <c r="A24" s="48"/>
      <c r="B24" s="39" t="s">
        <v>99</v>
      </c>
      <c r="C24" s="40"/>
      <c r="D24" s="40"/>
      <c r="E24" s="1" t="b">
        <v>0</v>
      </c>
      <c r="F24" s="1" t="b">
        <v>0</v>
      </c>
    </row>
    <row r="25" spans="1:6" ht="42" x14ac:dyDescent="0.25">
      <c r="A25" s="48"/>
      <c r="B25" s="41" t="s">
        <v>100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1" t="s">
        <v>26</v>
      </c>
      <c r="C26" s="51"/>
      <c r="D26" s="51"/>
    </row>
    <row r="27" spans="1:6" x14ac:dyDescent="0.25">
      <c r="A27" s="49"/>
      <c r="B27" s="37" t="s">
        <v>101</v>
      </c>
      <c r="C27" s="38"/>
      <c r="D27" s="38"/>
      <c r="E27" s="1" t="b">
        <v>0</v>
      </c>
      <c r="F27" s="1" t="b">
        <v>0</v>
      </c>
    </row>
    <row r="28" spans="1:6" x14ac:dyDescent="0.25">
      <c r="A28" s="49"/>
      <c r="B28" s="39" t="s">
        <v>102</v>
      </c>
      <c r="C28" s="40"/>
      <c r="D28" s="40"/>
      <c r="E28" s="1" t="b">
        <v>0</v>
      </c>
      <c r="F28" s="1" t="b">
        <v>0</v>
      </c>
    </row>
    <row r="29" spans="1:6" x14ac:dyDescent="0.25">
      <c r="A29" s="49"/>
      <c r="B29" s="39" t="s">
        <v>103</v>
      </c>
      <c r="C29" s="40"/>
      <c r="D29" s="40"/>
      <c r="E29" s="1" t="b">
        <v>0</v>
      </c>
      <c r="F29" s="1" t="b">
        <v>0</v>
      </c>
    </row>
    <row r="30" spans="1:6" x14ac:dyDescent="0.25">
      <c r="A30" s="49"/>
      <c r="B30" s="41" t="s">
        <v>104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M+JNfNZ+ceFrvJ0AKX6/ieJiOTgXJdetQTRahh6sCCHklfdnsZJtxlZh6nklDIhdz+pGg5SsHift/8gZbsdA/g==" saltValue="LvUbp7AHrbwal5bbLDuwW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80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topLeftCell="A19" zoomScale="50" zoomScaleNormal="50" workbookViewId="0">
      <selection activeCell="C32" sqref="C32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6" t="s">
        <v>105</v>
      </c>
      <c r="C2" s="48" t="s">
        <v>2</v>
      </c>
      <c r="D2" s="48"/>
    </row>
    <row r="3" spans="1:6" ht="63" x14ac:dyDescent="0.25">
      <c r="A3" s="19"/>
      <c r="B3" s="27" t="s">
        <v>184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1"/>
      <c r="D4" s="21"/>
    </row>
    <row r="5" spans="1:6" x14ac:dyDescent="0.25">
      <c r="A5" s="52">
        <v>1</v>
      </c>
      <c r="B5" s="51" t="s">
        <v>6</v>
      </c>
      <c r="C5" s="51"/>
      <c r="D5" s="51"/>
    </row>
    <row r="6" spans="1:6" x14ac:dyDescent="0.25">
      <c r="A6" s="49"/>
      <c r="B6" s="37" t="s">
        <v>106</v>
      </c>
      <c r="C6" s="38"/>
      <c r="D6" s="38"/>
      <c r="E6" s="1" t="b">
        <v>0</v>
      </c>
      <c r="F6" s="1" t="b">
        <v>0</v>
      </c>
    </row>
    <row r="7" spans="1:6" x14ac:dyDescent="0.25">
      <c r="A7" s="49"/>
      <c r="B7" s="39" t="s">
        <v>107</v>
      </c>
      <c r="C7" s="40"/>
      <c r="D7" s="40"/>
      <c r="E7" s="1" t="b">
        <v>0</v>
      </c>
      <c r="F7" s="1" t="b">
        <v>0</v>
      </c>
    </row>
    <row r="8" spans="1:6" ht="42" x14ac:dyDescent="0.25">
      <c r="A8" s="49"/>
      <c r="B8" s="39" t="s">
        <v>108</v>
      </c>
      <c r="C8" s="40"/>
      <c r="D8" s="40"/>
      <c r="E8" s="1" t="b">
        <v>0</v>
      </c>
      <c r="F8" s="1" t="b">
        <v>0</v>
      </c>
    </row>
    <row r="9" spans="1:6" x14ac:dyDescent="0.25">
      <c r="A9" s="49"/>
      <c r="B9" s="39" t="s">
        <v>109</v>
      </c>
      <c r="C9" s="40"/>
      <c r="D9" s="40"/>
      <c r="E9" s="1" t="b">
        <v>0</v>
      </c>
      <c r="F9" s="1" t="b">
        <v>0</v>
      </c>
    </row>
    <row r="10" spans="1:6" ht="42" x14ac:dyDescent="0.25">
      <c r="A10" s="53"/>
      <c r="B10" s="41" t="s">
        <v>110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ht="42" x14ac:dyDescent="0.25">
      <c r="A12" s="49"/>
      <c r="B12" s="37" t="s">
        <v>181</v>
      </c>
      <c r="C12" s="38"/>
      <c r="D12" s="38"/>
      <c r="E12" s="1" t="b">
        <v>0</v>
      </c>
      <c r="F12" s="1" t="b">
        <v>0</v>
      </c>
    </row>
    <row r="13" spans="1:6" ht="42" x14ac:dyDescent="0.25">
      <c r="A13" s="49"/>
      <c r="B13" s="39" t="s">
        <v>111</v>
      </c>
      <c r="C13" s="40"/>
      <c r="D13" s="40"/>
      <c r="E13" s="1" t="b">
        <v>0</v>
      </c>
      <c r="F13" s="1" t="b">
        <v>0</v>
      </c>
    </row>
    <row r="14" spans="1:6" ht="42" x14ac:dyDescent="0.25">
      <c r="A14" s="49"/>
      <c r="B14" s="39" t="s">
        <v>112</v>
      </c>
      <c r="C14" s="40"/>
      <c r="D14" s="40"/>
      <c r="E14" s="1" t="b">
        <v>0</v>
      </c>
      <c r="F14" s="1" t="b">
        <v>0</v>
      </c>
    </row>
    <row r="15" spans="1:6" x14ac:dyDescent="0.25">
      <c r="A15" s="53"/>
      <c r="B15" s="41" t="s">
        <v>113</v>
      </c>
      <c r="C15" s="42"/>
      <c r="D15" s="42"/>
      <c r="E15" s="1" t="b">
        <v>0</v>
      </c>
      <c r="F15" s="1" t="b">
        <v>0</v>
      </c>
    </row>
    <row r="16" spans="1:6" x14ac:dyDescent="0.25">
      <c r="A16" s="52">
        <v>3</v>
      </c>
      <c r="B16" s="51" t="s">
        <v>17</v>
      </c>
      <c r="C16" s="51"/>
      <c r="D16" s="51"/>
    </row>
    <row r="17" spans="1:6" x14ac:dyDescent="0.25">
      <c r="A17" s="49"/>
      <c r="B17" s="37" t="s">
        <v>114</v>
      </c>
      <c r="C17" s="38"/>
      <c r="D17" s="38"/>
      <c r="E17" s="1" t="b">
        <v>0</v>
      </c>
      <c r="F17" s="1" t="b">
        <v>0</v>
      </c>
    </row>
    <row r="18" spans="1:6" x14ac:dyDescent="0.25">
      <c r="A18" s="49"/>
      <c r="B18" s="39" t="s">
        <v>115</v>
      </c>
      <c r="C18" s="40"/>
      <c r="D18" s="40"/>
      <c r="E18" s="1" t="b">
        <v>0</v>
      </c>
      <c r="F18" s="1" t="b">
        <v>0</v>
      </c>
    </row>
    <row r="19" spans="1:6" x14ac:dyDescent="0.25">
      <c r="A19" s="49"/>
      <c r="B19" s="39" t="s">
        <v>182</v>
      </c>
      <c r="C19" s="40"/>
      <c r="D19" s="40"/>
      <c r="E19" s="1" t="b">
        <v>0</v>
      </c>
      <c r="F19" s="1" t="b">
        <v>0</v>
      </c>
    </row>
    <row r="20" spans="1:6" ht="42" x14ac:dyDescent="0.25">
      <c r="A20" s="49"/>
      <c r="B20" s="41" t="s">
        <v>116</v>
      </c>
      <c r="C20" s="42"/>
      <c r="D20" s="42"/>
      <c r="E20" s="1" t="b">
        <v>0</v>
      </c>
      <c r="F20" s="1" t="b">
        <v>0</v>
      </c>
    </row>
    <row r="21" spans="1:6" x14ac:dyDescent="0.25">
      <c r="A21" s="48">
        <v>4</v>
      </c>
      <c r="B21" s="51" t="s">
        <v>21</v>
      </c>
      <c r="C21" s="51"/>
      <c r="D21" s="51"/>
    </row>
    <row r="22" spans="1:6" ht="42" x14ac:dyDescent="0.25">
      <c r="A22" s="48"/>
      <c r="B22" s="37" t="s">
        <v>117</v>
      </c>
      <c r="C22" s="38"/>
      <c r="D22" s="38"/>
      <c r="E22" s="1" t="b">
        <v>0</v>
      </c>
      <c r="F22" s="1" t="b">
        <v>0</v>
      </c>
    </row>
    <row r="23" spans="1:6" x14ac:dyDescent="0.25">
      <c r="A23" s="48"/>
      <c r="B23" s="39" t="s">
        <v>118</v>
      </c>
      <c r="C23" s="40"/>
      <c r="D23" s="40"/>
      <c r="E23" s="1" t="b">
        <v>0</v>
      </c>
      <c r="F23" s="1" t="b">
        <v>0</v>
      </c>
    </row>
    <row r="24" spans="1:6" x14ac:dyDescent="0.25">
      <c r="A24" s="48"/>
      <c r="B24" s="39" t="s">
        <v>119</v>
      </c>
      <c r="C24" s="40"/>
      <c r="D24" s="40"/>
      <c r="E24" s="1" t="b">
        <v>0</v>
      </c>
      <c r="F24" s="1" t="b">
        <v>0</v>
      </c>
    </row>
    <row r="25" spans="1:6" x14ac:dyDescent="0.25">
      <c r="A25" s="48"/>
      <c r="B25" s="41" t="s">
        <v>120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1" t="s">
        <v>26</v>
      </c>
      <c r="C26" s="51"/>
      <c r="D26" s="51"/>
    </row>
    <row r="27" spans="1:6" x14ac:dyDescent="0.25">
      <c r="A27" s="49"/>
      <c r="B27" s="37" t="s">
        <v>183</v>
      </c>
      <c r="C27" s="38"/>
      <c r="D27" s="38"/>
      <c r="E27" s="1" t="b">
        <v>0</v>
      </c>
      <c r="F27" s="1" t="b">
        <v>0</v>
      </c>
    </row>
    <row r="28" spans="1:6" x14ac:dyDescent="0.25">
      <c r="A28" s="49"/>
      <c r="B28" s="39" t="s">
        <v>121</v>
      </c>
      <c r="C28" s="40"/>
      <c r="D28" s="40"/>
      <c r="E28" s="1" t="b">
        <v>0</v>
      </c>
      <c r="F28" s="1" t="b">
        <v>0</v>
      </c>
    </row>
    <row r="29" spans="1:6" x14ac:dyDescent="0.25">
      <c r="A29" s="49"/>
      <c r="B29" s="39" t="s">
        <v>122</v>
      </c>
      <c r="C29" s="40"/>
      <c r="D29" s="40"/>
      <c r="E29" s="1" t="b">
        <v>0</v>
      </c>
      <c r="F29" s="1" t="b">
        <v>0</v>
      </c>
    </row>
    <row r="30" spans="1:6" ht="42" x14ac:dyDescent="0.25">
      <c r="A30" s="49"/>
      <c r="B30" s="41" t="s">
        <v>123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p73933YjzRRrkAfWLTHsZe8rHVziLJtthO3bMdH1SmhWTgKoTGL//xDxtc6rcCdDcnXejt8/7y+Zolx8SD/F3w==" saltValue="WwnsPx/eKsCBFUI8lJ1Wd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topLeftCell="A22" zoomScale="50" zoomScaleNormal="50" workbookViewId="0">
      <selection activeCell="C32" sqref="C32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6" t="s">
        <v>124</v>
      </c>
      <c r="C2" s="48" t="s">
        <v>2</v>
      </c>
      <c r="D2" s="48"/>
    </row>
    <row r="3" spans="1:6" ht="63" x14ac:dyDescent="0.25">
      <c r="A3" s="19"/>
      <c r="B3" s="27" t="s">
        <v>175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1"/>
      <c r="D4" s="21"/>
    </row>
    <row r="5" spans="1:6" x14ac:dyDescent="0.25">
      <c r="A5" s="52">
        <v>1</v>
      </c>
      <c r="B5" s="54" t="s">
        <v>6</v>
      </c>
      <c r="C5" s="54"/>
      <c r="D5" s="54"/>
    </row>
    <row r="6" spans="1:6" x14ac:dyDescent="0.25">
      <c r="A6" s="49"/>
      <c r="B6" s="37" t="s">
        <v>125</v>
      </c>
      <c r="C6" s="38"/>
      <c r="D6" s="38"/>
      <c r="E6" s="1" t="b">
        <v>0</v>
      </c>
      <c r="F6" s="1" t="b">
        <v>0</v>
      </c>
    </row>
    <row r="7" spans="1:6" x14ac:dyDescent="0.25">
      <c r="A7" s="49"/>
      <c r="B7" s="39" t="s">
        <v>126</v>
      </c>
      <c r="C7" s="40"/>
      <c r="D7" s="40"/>
      <c r="E7" s="1" t="b">
        <v>0</v>
      </c>
      <c r="F7" s="1" t="b">
        <v>0</v>
      </c>
    </row>
    <row r="8" spans="1:6" x14ac:dyDescent="0.25">
      <c r="A8" s="49"/>
      <c r="B8" s="39" t="s">
        <v>127</v>
      </c>
      <c r="C8" s="40"/>
      <c r="D8" s="40"/>
      <c r="E8" s="1" t="b">
        <v>0</v>
      </c>
      <c r="F8" s="1" t="b">
        <v>0</v>
      </c>
    </row>
    <row r="9" spans="1:6" ht="42" x14ac:dyDescent="0.25">
      <c r="A9" s="49"/>
      <c r="B9" s="39" t="s">
        <v>128</v>
      </c>
      <c r="C9" s="40"/>
      <c r="D9" s="40"/>
      <c r="E9" s="1" t="b">
        <v>0</v>
      </c>
      <c r="F9" s="1" t="b">
        <v>0</v>
      </c>
    </row>
    <row r="10" spans="1:6" x14ac:dyDescent="0.25">
      <c r="A10" s="53"/>
      <c r="B10" s="41" t="s">
        <v>129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4" t="s">
        <v>12</v>
      </c>
      <c r="C11" s="54"/>
      <c r="D11" s="54"/>
    </row>
    <row r="12" spans="1:6" ht="42" x14ac:dyDescent="0.25">
      <c r="A12" s="49"/>
      <c r="B12" s="37" t="s">
        <v>130</v>
      </c>
      <c r="C12" s="38"/>
      <c r="D12" s="38"/>
      <c r="E12" s="1" t="b">
        <v>0</v>
      </c>
      <c r="F12" s="1" t="b">
        <v>0</v>
      </c>
    </row>
    <row r="13" spans="1:6" x14ac:dyDescent="0.25">
      <c r="A13" s="49"/>
      <c r="B13" s="39" t="s">
        <v>131</v>
      </c>
      <c r="C13" s="40"/>
      <c r="D13" s="40"/>
      <c r="E13" s="1" t="b">
        <v>0</v>
      </c>
      <c r="F13" s="1" t="b">
        <v>0</v>
      </c>
    </row>
    <row r="14" spans="1:6" ht="42" x14ac:dyDescent="0.25">
      <c r="A14" s="49"/>
      <c r="B14" s="39" t="s">
        <v>132</v>
      </c>
      <c r="C14" s="40"/>
      <c r="D14" s="40"/>
      <c r="E14" s="1" t="b">
        <v>0</v>
      </c>
      <c r="F14" s="1" t="b">
        <v>0</v>
      </c>
    </row>
    <row r="15" spans="1:6" ht="42" x14ac:dyDescent="0.25">
      <c r="A15" s="53"/>
      <c r="B15" s="41" t="s">
        <v>133</v>
      </c>
      <c r="C15" s="42"/>
      <c r="D15" s="42"/>
      <c r="E15" s="1" t="b">
        <v>0</v>
      </c>
      <c r="F15" s="1" t="b">
        <v>0</v>
      </c>
    </row>
    <row r="16" spans="1:6" x14ac:dyDescent="0.25">
      <c r="A16" s="52">
        <v>3</v>
      </c>
      <c r="B16" s="54" t="s">
        <v>17</v>
      </c>
      <c r="C16" s="54"/>
      <c r="D16" s="54"/>
    </row>
    <row r="17" spans="1:6" x14ac:dyDescent="0.25">
      <c r="A17" s="49"/>
      <c r="B17" s="37" t="s">
        <v>134</v>
      </c>
      <c r="C17" s="38"/>
      <c r="D17" s="38"/>
      <c r="E17" s="1" t="b">
        <v>0</v>
      </c>
      <c r="F17" s="1" t="b">
        <v>0</v>
      </c>
    </row>
    <row r="18" spans="1:6" x14ac:dyDescent="0.25">
      <c r="A18" s="49"/>
      <c r="B18" s="39" t="s">
        <v>135</v>
      </c>
      <c r="C18" s="40"/>
      <c r="D18" s="40"/>
      <c r="E18" s="1" t="b">
        <v>0</v>
      </c>
      <c r="F18" s="1" t="b">
        <v>0</v>
      </c>
    </row>
    <row r="19" spans="1:6" x14ac:dyDescent="0.25">
      <c r="A19" s="49"/>
      <c r="B19" s="39" t="s">
        <v>136</v>
      </c>
      <c r="C19" s="40"/>
      <c r="D19" s="40"/>
      <c r="E19" s="1" t="b">
        <v>0</v>
      </c>
      <c r="F19" s="1" t="b">
        <v>0</v>
      </c>
    </row>
    <row r="20" spans="1:6" ht="42" x14ac:dyDescent="0.25">
      <c r="A20" s="49"/>
      <c r="B20" s="41" t="s">
        <v>137</v>
      </c>
      <c r="C20" s="42"/>
      <c r="D20" s="42"/>
      <c r="E20" s="1" t="b">
        <v>0</v>
      </c>
      <c r="F20" s="1" t="b">
        <v>0</v>
      </c>
    </row>
    <row r="21" spans="1:6" x14ac:dyDescent="0.25">
      <c r="A21" s="48">
        <v>4</v>
      </c>
      <c r="B21" s="54" t="s">
        <v>21</v>
      </c>
      <c r="C21" s="54"/>
      <c r="D21" s="54"/>
    </row>
    <row r="22" spans="1:6" ht="42" x14ac:dyDescent="0.25">
      <c r="A22" s="48"/>
      <c r="B22" s="37" t="s">
        <v>138</v>
      </c>
      <c r="C22" s="38"/>
      <c r="D22" s="38"/>
      <c r="E22" s="1" t="b">
        <v>0</v>
      </c>
      <c r="F22" s="1" t="b">
        <v>0</v>
      </c>
    </row>
    <row r="23" spans="1:6" ht="42" x14ac:dyDescent="0.25">
      <c r="A23" s="48"/>
      <c r="B23" s="39" t="s">
        <v>139</v>
      </c>
      <c r="C23" s="40"/>
      <c r="D23" s="40"/>
      <c r="E23" s="1" t="b">
        <v>0</v>
      </c>
      <c r="F23" s="1" t="b">
        <v>0</v>
      </c>
    </row>
    <row r="24" spans="1:6" x14ac:dyDescent="0.25">
      <c r="A24" s="48"/>
      <c r="B24" s="39" t="s">
        <v>140</v>
      </c>
      <c r="C24" s="40"/>
      <c r="D24" s="40"/>
      <c r="E24" s="1" t="b">
        <v>0</v>
      </c>
      <c r="F24" s="1" t="b">
        <v>0</v>
      </c>
    </row>
    <row r="25" spans="1:6" ht="42" x14ac:dyDescent="0.25">
      <c r="A25" s="48"/>
      <c r="B25" s="41" t="s">
        <v>141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4" t="s">
        <v>26</v>
      </c>
      <c r="C26" s="54"/>
      <c r="D26" s="54"/>
    </row>
    <row r="27" spans="1:6" x14ac:dyDescent="0.25">
      <c r="A27" s="49"/>
      <c r="B27" s="37" t="s">
        <v>142</v>
      </c>
      <c r="C27" s="38"/>
      <c r="D27" s="38"/>
      <c r="E27" s="1" t="b">
        <v>0</v>
      </c>
      <c r="F27" s="1" t="b">
        <v>0</v>
      </c>
    </row>
    <row r="28" spans="1:6" ht="42" x14ac:dyDescent="0.25">
      <c r="A28" s="49"/>
      <c r="B28" s="39" t="s">
        <v>143</v>
      </c>
      <c r="C28" s="40"/>
      <c r="D28" s="40"/>
      <c r="E28" s="1" t="b">
        <v>0</v>
      </c>
      <c r="F28" s="1" t="b">
        <v>0</v>
      </c>
    </row>
    <row r="29" spans="1:6" x14ac:dyDescent="0.25">
      <c r="A29" s="49"/>
      <c r="B29" s="39" t="s">
        <v>144</v>
      </c>
      <c r="C29" s="40"/>
      <c r="D29" s="40"/>
      <c r="E29" s="1" t="b">
        <v>0</v>
      </c>
      <c r="F29" s="1" t="b">
        <v>0</v>
      </c>
    </row>
    <row r="30" spans="1:6" ht="63" x14ac:dyDescent="0.25">
      <c r="A30" s="49"/>
      <c r="B30" s="41" t="s">
        <v>145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btgKjtp7VNjJ419fLjeXzT3vBuv2eunr1V7lAWcaeurkBYV5rTkSMQ3vxfMtplvsrRAw57B7hXbnVNsWSFYUEw==" saltValue="3W/1fUPM+D0HVTkkH7+8k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view="pageBreakPreview" topLeftCell="A24" zoomScale="70" zoomScaleNormal="100" zoomScaleSheetLayoutView="7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6" t="s">
        <v>146</v>
      </c>
      <c r="C2" s="48" t="s">
        <v>2</v>
      </c>
      <c r="D2" s="48"/>
    </row>
    <row r="3" spans="1:6" ht="63" x14ac:dyDescent="0.25">
      <c r="A3" s="19"/>
      <c r="B3" s="27" t="s">
        <v>176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0"/>
      <c r="D4" s="20"/>
    </row>
    <row r="5" spans="1:6" x14ac:dyDescent="0.25">
      <c r="A5" s="52">
        <v>1</v>
      </c>
      <c r="B5" s="51" t="s">
        <v>6</v>
      </c>
      <c r="C5" s="51"/>
      <c r="D5" s="51"/>
    </row>
    <row r="6" spans="1:6" x14ac:dyDescent="0.25">
      <c r="A6" s="49"/>
      <c r="B6" s="45" t="s">
        <v>147</v>
      </c>
      <c r="C6" s="38"/>
      <c r="D6" s="38"/>
      <c r="E6" s="1" t="b">
        <v>0</v>
      </c>
      <c r="F6" s="1" t="b">
        <v>0</v>
      </c>
    </row>
    <row r="7" spans="1:6" x14ac:dyDescent="0.25">
      <c r="A7" s="49"/>
      <c r="B7" s="46" t="s">
        <v>148</v>
      </c>
      <c r="C7" s="40"/>
      <c r="D7" s="40"/>
      <c r="E7" s="1" t="b">
        <v>0</v>
      </c>
      <c r="F7" s="1" t="b">
        <v>0</v>
      </c>
    </row>
    <row r="8" spans="1:6" x14ac:dyDescent="0.25">
      <c r="A8" s="49"/>
      <c r="B8" s="46" t="s">
        <v>149</v>
      </c>
      <c r="C8" s="40"/>
      <c r="D8" s="40"/>
      <c r="E8" s="1" t="b">
        <v>0</v>
      </c>
      <c r="F8" s="1" t="b">
        <v>0</v>
      </c>
    </row>
    <row r="9" spans="1:6" x14ac:dyDescent="0.25">
      <c r="A9" s="49"/>
      <c r="B9" s="39" t="s">
        <v>150</v>
      </c>
      <c r="C9" s="40"/>
      <c r="D9" s="40"/>
      <c r="E9" s="1" t="b">
        <v>0</v>
      </c>
      <c r="F9" s="1" t="b">
        <v>0</v>
      </c>
    </row>
    <row r="10" spans="1:6" ht="42" x14ac:dyDescent="0.25">
      <c r="A10" s="53"/>
      <c r="B10" s="41" t="s">
        <v>151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x14ac:dyDescent="0.25">
      <c r="A12" s="49"/>
      <c r="B12" s="37" t="s">
        <v>152</v>
      </c>
      <c r="C12" s="38"/>
      <c r="D12" s="38"/>
      <c r="E12" s="1" t="b">
        <v>0</v>
      </c>
      <c r="F12" s="1" t="b">
        <v>0</v>
      </c>
    </row>
    <row r="13" spans="1:6" x14ac:dyDescent="0.25">
      <c r="A13" s="49"/>
      <c r="B13" s="39" t="s">
        <v>153</v>
      </c>
      <c r="C13" s="40"/>
      <c r="D13" s="40"/>
      <c r="E13" s="1" t="b">
        <v>0</v>
      </c>
      <c r="F13" s="1" t="b">
        <v>0</v>
      </c>
    </row>
    <row r="14" spans="1:6" x14ac:dyDescent="0.25">
      <c r="A14" s="49"/>
      <c r="B14" s="39" t="s">
        <v>154</v>
      </c>
      <c r="C14" s="40"/>
      <c r="D14" s="40"/>
      <c r="E14" s="1" t="b">
        <v>0</v>
      </c>
      <c r="F14" s="1" t="b">
        <v>0</v>
      </c>
    </row>
    <row r="15" spans="1:6" ht="42" x14ac:dyDescent="0.25">
      <c r="A15" s="53"/>
      <c r="B15" s="41" t="s">
        <v>186</v>
      </c>
      <c r="C15" s="42"/>
      <c r="D15" s="42"/>
      <c r="E15" s="1" t="b">
        <v>0</v>
      </c>
      <c r="F15" s="1" t="b">
        <v>0</v>
      </c>
    </row>
    <row r="16" spans="1:6" x14ac:dyDescent="0.25">
      <c r="A16" s="52">
        <v>3</v>
      </c>
      <c r="B16" s="51" t="s">
        <v>17</v>
      </c>
      <c r="C16" s="51"/>
      <c r="D16" s="51"/>
    </row>
    <row r="17" spans="1:6" x14ac:dyDescent="0.25">
      <c r="A17" s="49"/>
      <c r="B17" s="37" t="s">
        <v>155</v>
      </c>
      <c r="C17" s="38"/>
      <c r="D17" s="38"/>
      <c r="E17" s="1" t="b">
        <v>0</v>
      </c>
      <c r="F17" s="1" t="b">
        <v>0</v>
      </c>
    </row>
    <row r="18" spans="1:6" ht="42" x14ac:dyDescent="0.25">
      <c r="A18" s="49"/>
      <c r="B18" s="39" t="s">
        <v>156</v>
      </c>
      <c r="C18" s="40"/>
      <c r="D18" s="40"/>
      <c r="E18" s="1" t="b">
        <v>0</v>
      </c>
      <c r="F18" s="1" t="b">
        <v>0</v>
      </c>
    </row>
    <row r="19" spans="1:6" ht="42" x14ac:dyDescent="0.25">
      <c r="A19" s="49"/>
      <c r="B19" s="39" t="s">
        <v>157</v>
      </c>
      <c r="C19" s="40"/>
      <c r="D19" s="40"/>
      <c r="E19" s="1" t="b">
        <v>0</v>
      </c>
      <c r="F19" s="1" t="b">
        <v>0</v>
      </c>
    </row>
    <row r="20" spans="1:6" ht="42" x14ac:dyDescent="0.25">
      <c r="A20" s="49"/>
      <c r="B20" s="41" t="s">
        <v>158</v>
      </c>
      <c r="C20" s="42"/>
      <c r="D20" s="42"/>
      <c r="E20" s="1" t="b">
        <v>0</v>
      </c>
      <c r="F20" s="1" t="b">
        <v>0</v>
      </c>
    </row>
    <row r="21" spans="1:6" x14ac:dyDescent="0.25">
      <c r="A21" s="48">
        <v>4</v>
      </c>
      <c r="B21" s="51" t="s">
        <v>21</v>
      </c>
      <c r="C21" s="51"/>
      <c r="D21" s="51"/>
    </row>
    <row r="22" spans="1:6" ht="42" x14ac:dyDescent="0.25">
      <c r="A22" s="48"/>
      <c r="B22" s="37" t="s">
        <v>159</v>
      </c>
      <c r="C22" s="38"/>
      <c r="D22" s="38"/>
      <c r="E22" s="1" t="b">
        <v>0</v>
      </c>
      <c r="F22" s="1" t="b">
        <v>0</v>
      </c>
    </row>
    <row r="23" spans="1:6" x14ac:dyDescent="0.25">
      <c r="A23" s="48"/>
      <c r="B23" s="39" t="s">
        <v>160</v>
      </c>
      <c r="C23" s="40"/>
      <c r="D23" s="40"/>
      <c r="E23" s="1" t="b">
        <v>0</v>
      </c>
      <c r="F23" s="1" t="b">
        <v>0</v>
      </c>
    </row>
    <row r="24" spans="1:6" x14ac:dyDescent="0.25">
      <c r="A24" s="48"/>
      <c r="B24" s="39" t="s">
        <v>161</v>
      </c>
      <c r="C24" s="40"/>
      <c r="D24" s="40"/>
      <c r="E24" s="1" t="b">
        <v>0</v>
      </c>
      <c r="F24" s="1" t="b">
        <v>0</v>
      </c>
    </row>
    <row r="25" spans="1:6" ht="42" x14ac:dyDescent="0.25">
      <c r="A25" s="48"/>
      <c r="B25" s="41" t="s">
        <v>187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1" t="s">
        <v>26</v>
      </c>
      <c r="C26" s="51"/>
      <c r="D26" s="51"/>
    </row>
    <row r="27" spans="1:6" ht="42" x14ac:dyDescent="0.25">
      <c r="A27" s="49"/>
      <c r="B27" s="37" t="s">
        <v>162</v>
      </c>
      <c r="C27" s="38"/>
      <c r="D27" s="38"/>
      <c r="E27" s="1" t="b">
        <v>0</v>
      </c>
      <c r="F27" s="1" t="b">
        <v>0</v>
      </c>
    </row>
    <row r="28" spans="1:6" ht="42" x14ac:dyDescent="0.25">
      <c r="A28" s="49"/>
      <c r="B28" s="39" t="s">
        <v>188</v>
      </c>
      <c r="C28" s="40"/>
      <c r="D28" s="40"/>
      <c r="E28" s="1" t="b">
        <v>0</v>
      </c>
      <c r="F28" s="1" t="b">
        <v>0</v>
      </c>
    </row>
    <row r="29" spans="1:6" x14ac:dyDescent="0.25">
      <c r="A29" s="49"/>
      <c r="B29" s="39" t="s">
        <v>163</v>
      </c>
      <c r="C29" s="40"/>
      <c r="D29" s="40"/>
      <c r="E29" s="1" t="b">
        <v>0</v>
      </c>
      <c r="F29" s="1" t="b">
        <v>0</v>
      </c>
    </row>
    <row r="30" spans="1:6" x14ac:dyDescent="0.25">
      <c r="A30" s="49"/>
      <c r="B30" s="41" t="s">
        <v>164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QYmzHIY55XELvx38PktEz9CTvhZoKJm4UlhfaKTC+8hKZ0ir7EYFJkMKiO/CYTtw4n7GB/Hhn5S4EJ46X75KBg==" saltValue="3D4/vtkqEAvh4LWJyt6Sy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2:F34"/>
  <sheetViews>
    <sheetView view="pageBreakPreview" topLeftCell="A17" zoomScale="60" zoomScaleNormal="80" workbookViewId="0">
      <selection activeCell="C32" sqref="C32"/>
    </sheetView>
  </sheetViews>
  <sheetFormatPr defaultColWidth="8.8984375" defaultRowHeight="21" x14ac:dyDescent="0.25"/>
  <cols>
    <col min="1" max="1" width="9.5" style="1" customWidth="1"/>
    <col min="2" max="2" width="10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x14ac:dyDescent="0.25">
      <c r="A2" s="18" t="s">
        <v>0</v>
      </c>
      <c r="B2" s="28" t="s">
        <v>191</v>
      </c>
      <c r="C2" s="48" t="s">
        <v>2</v>
      </c>
      <c r="D2" s="48"/>
    </row>
    <row r="3" spans="1:6" s="24" customFormat="1" ht="63" x14ac:dyDescent="0.25">
      <c r="A3" s="20"/>
      <c r="B3" s="25" t="s">
        <v>192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0"/>
      <c r="D4" s="20"/>
    </row>
    <row r="5" spans="1:6" x14ac:dyDescent="0.25">
      <c r="A5" s="52">
        <v>1</v>
      </c>
      <c r="B5" s="51" t="s">
        <v>6</v>
      </c>
      <c r="C5" s="51"/>
      <c r="D5" s="51"/>
    </row>
    <row r="6" spans="1:6" ht="42" x14ac:dyDescent="0.25">
      <c r="A6" s="49"/>
      <c r="B6" s="37" t="s">
        <v>193</v>
      </c>
      <c r="C6" s="38"/>
      <c r="D6" s="38"/>
    </row>
    <row r="7" spans="1:6" x14ac:dyDescent="0.25">
      <c r="A7" s="49"/>
      <c r="B7" s="39" t="s">
        <v>194</v>
      </c>
      <c r="C7" s="40"/>
      <c r="D7" s="40"/>
    </row>
    <row r="8" spans="1:6" x14ac:dyDescent="0.25">
      <c r="A8" s="49"/>
      <c r="B8" s="39" t="s">
        <v>195</v>
      </c>
      <c r="C8" s="40"/>
      <c r="D8" s="40"/>
    </row>
    <row r="9" spans="1:6" ht="42" x14ac:dyDescent="0.25">
      <c r="A9" s="49"/>
      <c r="B9" s="39" t="s">
        <v>196</v>
      </c>
      <c r="C9" s="40"/>
      <c r="D9" s="40"/>
      <c r="E9" s="1" t="b">
        <v>0</v>
      </c>
    </row>
    <row r="10" spans="1:6" x14ac:dyDescent="0.25">
      <c r="A10" s="53"/>
      <c r="B10" s="41" t="s">
        <v>197</v>
      </c>
      <c r="C10" s="42"/>
      <c r="D10" s="42"/>
      <c r="E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ht="42" x14ac:dyDescent="0.25">
      <c r="A12" s="49"/>
      <c r="B12" s="37" t="s">
        <v>198</v>
      </c>
      <c r="C12" s="38"/>
      <c r="D12" s="38"/>
      <c r="F12" s="1" t="b">
        <v>0</v>
      </c>
    </row>
    <row r="13" spans="1:6" ht="42" x14ac:dyDescent="0.25">
      <c r="A13" s="49"/>
      <c r="B13" s="39" t="s">
        <v>199</v>
      </c>
      <c r="C13" s="40"/>
      <c r="D13" s="40"/>
      <c r="E13" s="1" t="b">
        <v>0</v>
      </c>
      <c r="F13" s="1" t="b">
        <v>0</v>
      </c>
    </row>
    <row r="14" spans="1:6" ht="42" x14ac:dyDescent="0.25">
      <c r="A14" s="49"/>
      <c r="B14" s="39" t="s">
        <v>200</v>
      </c>
      <c r="C14" s="40"/>
      <c r="D14" s="40"/>
      <c r="E14" s="1" t="b">
        <v>0</v>
      </c>
      <c r="F14" s="1" t="b">
        <v>0</v>
      </c>
    </row>
    <row r="15" spans="1:6" ht="42" x14ac:dyDescent="0.25">
      <c r="A15" s="53"/>
      <c r="B15" s="41" t="s">
        <v>201</v>
      </c>
      <c r="C15" s="42"/>
      <c r="D15" s="42"/>
    </row>
    <row r="16" spans="1:6" x14ac:dyDescent="0.25">
      <c r="A16" s="52">
        <v>3</v>
      </c>
      <c r="B16" s="51" t="s">
        <v>17</v>
      </c>
      <c r="C16" s="51"/>
      <c r="D16" s="51"/>
    </row>
    <row r="17" spans="1:6" ht="42" x14ac:dyDescent="0.25">
      <c r="A17" s="49"/>
      <c r="B17" s="37" t="s">
        <v>202</v>
      </c>
      <c r="C17" s="38"/>
      <c r="D17" s="38"/>
    </row>
    <row r="18" spans="1:6" ht="42" x14ac:dyDescent="0.25">
      <c r="A18" s="49"/>
      <c r="B18" s="39" t="s">
        <v>203</v>
      </c>
      <c r="C18" s="40"/>
      <c r="D18" s="40"/>
    </row>
    <row r="19" spans="1:6" ht="42" x14ac:dyDescent="0.25">
      <c r="A19" s="49"/>
      <c r="B19" s="39" t="s">
        <v>204</v>
      </c>
      <c r="C19" s="40"/>
      <c r="D19" s="40"/>
    </row>
    <row r="20" spans="1:6" ht="63" x14ac:dyDescent="0.25">
      <c r="A20" s="49"/>
      <c r="B20" s="41" t="s">
        <v>205</v>
      </c>
      <c r="C20" s="42"/>
      <c r="D20" s="42"/>
    </row>
    <row r="21" spans="1:6" x14ac:dyDescent="0.25">
      <c r="A21" s="48">
        <v>4</v>
      </c>
      <c r="B21" s="51" t="s">
        <v>21</v>
      </c>
      <c r="C21" s="51"/>
      <c r="D21" s="51"/>
    </row>
    <row r="22" spans="1:6" ht="42" x14ac:dyDescent="0.25">
      <c r="A22" s="48"/>
      <c r="B22" s="37" t="s">
        <v>206</v>
      </c>
      <c r="C22" s="38"/>
      <c r="D22" s="38"/>
    </row>
    <row r="23" spans="1:6" x14ac:dyDescent="0.25">
      <c r="A23" s="48"/>
      <c r="B23" s="39" t="s">
        <v>207</v>
      </c>
      <c r="C23" s="40"/>
      <c r="D23" s="40"/>
    </row>
    <row r="24" spans="1:6" x14ac:dyDescent="0.25">
      <c r="A24" s="48"/>
      <c r="B24" s="39" t="s">
        <v>208</v>
      </c>
      <c r="C24" s="40"/>
      <c r="D24" s="40"/>
    </row>
    <row r="25" spans="1:6" ht="42" x14ac:dyDescent="0.25">
      <c r="A25" s="48"/>
      <c r="B25" s="41" t="s">
        <v>209</v>
      </c>
      <c r="C25" s="42"/>
      <c r="D25" s="42"/>
    </row>
    <row r="26" spans="1:6" x14ac:dyDescent="0.25">
      <c r="A26" s="49">
        <v>5</v>
      </c>
      <c r="B26" s="51" t="s">
        <v>26</v>
      </c>
      <c r="C26" s="51"/>
      <c r="D26" s="51"/>
    </row>
    <row r="27" spans="1:6" x14ac:dyDescent="0.25">
      <c r="A27" s="49"/>
      <c r="B27" s="37" t="s">
        <v>210</v>
      </c>
      <c r="C27" s="38"/>
      <c r="D27" s="38"/>
      <c r="E27" s="1" t="b">
        <v>0</v>
      </c>
    </row>
    <row r="28" spans="1:6" ht="42" x14ac:dyDescent="0.25">
      <c r="A28" s="49"/>
      <c r="B28" s="39" t="s">
        <v>211</v>
      </c>
      <c r="C28" s="40"/>
      <c r="D28" s="40"/>
      <c r="E28" s="1" t="b">
        <v>0</v>
      </c>
    </row>
    <row r="29" spans="1:6" x14ac:dyDescent="0.25">
      <c r="A29" s="49"/>
      <c r="B29" s="39" t="s">
        <v>212</v>
      </c>
      <c r="C29" s="40"/>
      <c r="D29" s="40"/>
      <c r="E29" s="1" t="b">
        <v>0</v>
      </c>
      <c r="F29" s="1" t="b">
        <v>0</v>
      </c>
    </row>
    <row r="30" spans="1:6" x14ac:dyDescent="0.25">
      <c r="A30" s="49"/>
      <c r="B30" s="41" t="s">
        <v>213</v>
      </c>
      <c r="C30" s="42"/>
      <c r="D30" s="42"/>
      <c r="E30" s="1" t="b">
        <v>0</v>
      </c>
      <c r="F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d5lmP3ds7/G5iQNLnfYnG/RdCvFDAPg7Gxwp1hla115Syum7aJZsPqD8gtol/XkjYUZ+zsvnjNb6LdECcIRfmA==" saltValue="xC16NJ1KuuGRdYp8DVO/X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สภาวะผู้นำและศักยภาพเพื่อนำการปรับเปลี่ยน " xr:uid="{8CC647A8-778F-4729-99D7-99666C4AF68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2:F31"/>
  <sheetViews>
    <sheetView view="pageBreakPreview" topLeftCell="A21" zoomScale="60" zoomScaleNormal="70" workbookViewId="0">
      <selection activeCell="B21" sqref="B1:B1048576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4" s="24" customFormat="1" x14ac:dyDescent="0.25">
      <c r="A2" s="18" t="s">
        <v>0</v>
      </c>
      <c r="B2" s="28" t="s">
        <v>214</v>
      </c>
      <c r="C2" s="48" t="s">
        <v>2</v>
      </c>
      <c r="D2" s="48"/>
    </row>
    <row r="3" spans="1:4" s="30" customFormat="1" ht="63" x14ac:dyDescent="0.25">
      <c r="A3" s="19"/>
      <c r="B3" s="29" t="s">
        <v>215</v>
      </c>
      <c r="C3" s="18" t="s">
        <v>3</v>
      </c>
      <c r="D3" s="18" t="s">
        <v>33</v>
      </c>
    </row>
    <row r="4" spans="1:4" x14ac:dyDescent="0.25">
      <c r="A4" s="18" t="s">
        <v>4</v>
      </c>
      <c r="B4" s="18" t="s">
        <v>5</v>
      </c>
      <c r="C4" s="20"/>
      <c r="D4" s="20"/>
    </row>
    <row r="5" spans="1:4" x14ac:dyDescent="0.25">
      <c r="A5" s="52">
        <v>1</v>
      </c>
      <c r="B5" s="51" t="s">
        <v>6</v>
      </c>
      <c r="C5" s="51"/>
      <c r="D5" s="51"/>
    </row>
    <row r="6" spans="1:4" ht="42" x14ac:dyDescent="0.25">
      <c r="A6" s="49"/>
      <c r="B6" s="37" t="s">
        <v>216</v>
      </c>
      <c r="C6" s="38"/>
      <c r="D6" s="38"/>
    </row>
    <row r="7" spans="1:4" ht="42" x14ac:dyDescent="0.25">
      <c r="A7" s="49"/>
      <c r="B7" s="39" t="s">
        <v>217</v>
      </c>
      <c r="C7" s="40"/>
      <c r="D7" s="40"/>
    </row>
    <row r="8" spans="1:4" x14ac:dyDescent="0.25">
      <c r="A8" s="49"/>
      <c r="B8" s="41" t="s">
        <v>218</v>
      </c>
      <c r="C8" s="42"/>
      <c r="D8" s="42"/>
    </row>
    <row r="9" spans="1:4" x14ac:dyDescent="0.25">
      <c r="A9" s="52">
        <v>2</v>
      </c>
      <c r="B9" s="51" t="s">
        <v>12</v>
      </c>
      <c r="C9" s="51"/>
      <c r="D9" s="51"/>
    </row>
    <row r="10" spans="1:4" ht="42" x14ac:dyDescent="0.25">
      <c r="A10" s="49"/>
      <c r="B10" s="37" t="s">
        <v>219</v>
      </c>
      <c r="C10" s="38"/>
      <c r="D10" s="38"/>
    </row>
    <row r="11" spans="1:4" ht="42" x14ac:dyDescent="0.25">
      <c r="A11" s="49"/>
      <c r="B11" s="39" t="s">
        <v>220</v>
      </c>
      <c r="C11" s="40"/>
      <c r="D11" s="40"/>
    </row>
    <row r="12" spans="1:4" ht="42" x14ac:dyDescent="0.25">
      <c r="A12" s="49"/>
      <c r="B12" s="39" t="s">
        <v>221</v>
      </c>
      <c r="C12" s="40"/>
      <c r="D12" s="40"/>
    </row>
    <row r="13" spans="1:4" ht="42" x14ac:dyDescent="0.25">
      <c r="A13" s="53"/>
      <c r="B13" s="41" t="s">
        <v>222</v>
      </c>
      <c r="C13" s="42"/>
      <c r="D13" s="42"/>
    </row>
    <row r="14" spans="1:4" x14ac:dyDescent="0.25">
      <c r="A14" s="52">
        <v>3</v>
      </c>
      <c r="B14" s="51" t="s">
        <v>17</v>
      </c>
      <c r="C14" s="51"/>
      <c r="D14" s="51"/>
    </row>
    <row r="15" spans="1:4" ht="42" x14ac:dyDescent="0.25">
      <c r="A15" s="49"/>
      <c r="B15" s="37" t="s">
        <v>223</v>
      </c>
      <c r="C15" s="38"/>
      <c r="D15" s="38"/>
    </row>
    <row r="16" spans="1:4" x14ac:dyDescent="0.25">
      <c r="A16" s="49"/>
      <c r="B16" s="39" t="s">
        <v>224</v>
      </c>
      <c r="C16" s="40"/>
      <c r="D16" s="40"/>
    </row>
    <row r="17" spans="1:6" ht="42" x14ac:dyDescent="0.25">
      <c r="A17" s="49"/>
      <c r="B17" s="39" t="s">
        <v>225</v>
      </c>
      <c r="C17" s="40"/>
      <c r="D17" s="40"/>
    </row>
    <row r="18" spans="1:6" ht="42" x14ac:dyDescent="0.25">
      <c r="A18" s="49"/>
      <c r="B18" s="41" t="s">
        <v>226</v>
      </c>
      <c r="C18" s="42"/>
      <c r="D18" s="42"/>
    </row>
    <row r="19" spans="1:6" x14ac:dyDescent="0.25">
      <c r="A19" s="48">
        <v>4</v>
      </c>
      <c r="B19" s="51" t="s">
        <v>21</v>
      </c>
      <c r="C19" s="51"/>
      <c r="D19" s="51"/>
    </row>
    <row r="20" spans="1:6" ht="42" x14ac:dyDescent="0.25">
      <c r="A20" s="48"/>
      <c r="B20" s="37" t="s">
        <v>227</v>
      </c>
      <c r="C20" s="38"/>
      <c r="D20" s="38"/>
    </row>
    <row r="21" spans="1:6" ht="42" x14ac:dyDescent="0.25">
      <c r="A21" s="48"/>
      <c r="B21" s="39" t="s">
        <v>228</v>
      </c>
      <c r="C21" s="40"/>
      <c r="D21" s="40"/>
    </row>
    <row r="22" spans="1:6" ht="42" x14ac:dyDescent="0.25">
      <c r="A22" s="48"/>
      <c r="B22" s="41" t="s">
        <v>229</v>
      </c>
      <c r="C22" s="42"/>
      <c r="D22" s="42"/>
      <c r="E22" s="1" t="b">
        <v>0</v>
      </c>
    </row>
    <row r="23" spans="1:6" x14ac:dyDescent="0.25">
      <c r="A23" s="55">
        <v>5</v>
      </c>
      <c r="B23" s="58" t="s">
        <v>26</v>
      </c>
      <c r="C23" s="58"/>
      <c r="D23" s="58"/>
    </row>
    <row r="24" spans="1:6" x14ac:dyDescent="0.25">
      <c r="A24" s="56"/>
      <c r="B24" s="39" t="s">
        <v>230</v>
      </c>
      <c r="C24" s="40"/>
      <c r="D24" s="40"/>
      <c r="E24" s="1" t="b">
        <v>0</v>
      </c>
      <c r="F24" s="1" t="b">
        <v>0</v>
      </c>
    </row>
    <row r="25" spans="1:6" x14ac:dyDescent="0.25">
      <c r="A25" s="56"/>
      <c r="B25" s="39" t="s">
        <v>231</v>
      </c>
      <c r="C25" s="40"/>
      <c r="D25" s="40"/>
      <c r="E25" s="1" t="b">
        <v>0</v>
      </c>
      <c r="F25" s="1" t="b">
        <v>0</v>
      </c>
    </row>
    <row r="26" spans="1:6" ht="42" x14ac:dyDescent="0.25">
      <c r="A26" s="56"/>
      <c r="B26" s="39" t="s">
        <v>232</v>
      </c>
      <c r="C26" s="40"/>
      <c r="D26" s="40"/>
      <c r="E26" s="1" t="b">
        <v>0</v>
      </c>
      <c r="F26" s="1" t="b">
        <v>0</v>
      </c>
    </row>
    <row r="27" spans="1:6" ht="42" x14ac:dyDescent="0.25">
      <c r="A27" s="57"/>
      <c r="B27" s="41" t="s">
        <v>233</v>
      </c>
      <c r="C27" s="42"/>
      <c r="D27" s="42"/>
      <c r="E27" s="1" t="b">
        <v>0</v>
      </c>
      <c r="F27" s="1" t="b">
        <v>0</v>
      </c>
    </row>
    <row r="28" spans="1:6" x14ac:dyDescent="0.25">
      <c r="A28" s="48" t="s">
        <v>30</v>
      </c>
      <c r="B28" s="48"/>
      <c r="C28" s="5">
        <f>COUNTIF(E6:E27, TRUE)</f>
        <v>0</v>
      </c>
      <c r="D28" s="5">
        <f>COUNTIF(F6:F27, TRUE)</f>
        <v>0</v>
      </c>
    </row>
    <row r="29" spans="1:6" x14ac:dyDescent="0.25">
      <c r="A29" s="48" t="s">
        <v>31</v>
      </c>
      <c r="B29" s="48"/>
      <c r="C29" s="12">
        <f>IF(ข้อมูลพื้นฐาน!$C$17&lt;&gt;"",C28/ข้อมูลพื้นฐาน!$C$17,0)</f>
        <v>0</v>
      </c>
      <c r="D29" s="12">
        <f>IF(ข้อมูลพื้นฐาน!$C$17&lt;&gt;"",D28/ข้อมูลพื้นฐาน!$C$17,0)</f>
        <v>0</v>
      </c>
    </row>
    <row r="30" spans="1:6" x14ac:dyDescent="0.25">
      <c r="A30" s="50" t="s">
        <v>32</v>
      </c>
      <c r="B30" s="50"/>
      <c r="C30" s="22">
        <f>C29</f>
        <v>0</v>
      </c>
      <c r="D30" s="23">
        <f>D29</f>
        <v>0</v>
      </c>
    </row>
    <row r="31" spans="1:6" x14ac:dyDescent="0.25">
      <c r="A31" s="43"/>
      <c r="B31" s="44"/>
      <c r="C31" s="18" t="s">
        <v>3</v>
      </c>
      <c r="D31" s="18" t="s">
        <v>33</v>
      </c>
    </row>
  </sheetData>
  <sheetProtection algorithmName="SHA-512" hashValue="PKMwOZ3AuBYtIlDnrabofHPLeX8HukBLWJ1IsCi1pn/B/ZnCwdf78otYKsJCRJUHl1dAAcC9Noq+asgIAwnZvg==" saltValue="z+wQNri72aDZWEG/7L1poA==" spinCount="100000" sheet="1" objects="1" scenarios="1"/>
  <mergeCells count="14">
    <mergeCell ref="A30:B30"/>
    <mergeCell ref="A19:A22"/>
    <mergeCell ref="B19:D19"/>
    <mergeCell ref="A23:A27"/>
    <mergeCell ref="B23:D23"/>
    <mergeCell ref="A28:B28"/>
    <mergeCell ref="A29:B29"/>
    <mergeCell ref="A14:A18"/>
    <mergeCell ref="B14:D14"/>
    <mergeCell ref="C2:D2"/>
    <mergeCell ref="A5:A8"/>
    <mergeCell ref="B5:D5"/>
    <mergeCell ref="A9:A13"/>
    <mergeCell ref="B9:D9"/>
  </mergeCells>
  <hyperlinks>
    <hyperlink ref="B2:B3" r:id="rId1" display="วิสัยทัศน์และการวางกลยุทธ์" xr:uid="{F1DE3544-4BA4-4823-B99C-EED253CCAF2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10</xdr:row>
                    <xdr:rowOff>45720</xdr:rowOff>
                  </from>
                  <to>
                    <xdr:col>2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10</xdr:row>
                    <xdr:rowOff>45720</xdr:rowOff>
                  </from>
                  <to>
                    <xdr:col>3</xdr:col>
                    <xdr:colOff>632460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15</xdr:row>
                    <xdr:rowOff>45720</xdr:rowOff>
                  </from>
                  <to>
                    <xdr:col>2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2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4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15</xdr:row>
                    <xdr:rowOff>45720</xdr:rowOff>
                  </from>
                  <to>
                    <xdr:col>3</xdr:col>
                    <xdr:colOff>632460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5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6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7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8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20</xdr:row>
                    <xdr:rowOff>45720</xdr:rowOff>
                  </from>
                  <to>
                    <xdr:col>2</xdr:col>
                    <xdr:colOff>533400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9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0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1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20</xdr:row>
                    <xdr:rowOff>45720</xdr:rowOff>
                  </from>
                  <to>
                    <xdr:col>3</xdr:col>
                    <xdr:colOff>632460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2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3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4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5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25</xdr:row>
                    <xdr:rowOff>45720</xdr:rowOff>
                  </from>
                  <to>
                    <xdr:col>2</xdr:col>
                    <xdr:colOff>533400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6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7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8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9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25</xdr:row>
                    <xdr:rowOff>45720</xdr:rowOff>
                  </from>
                  <to>
                    <xdr:col>3</xdr:col>
                    <xdr:colOff>632460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0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  <pageSetUpPr fitToPage="1"/>
  </sheetPr>
  <dimension ref="A2:F34"/>
  <sheetViews>
    <sheetView view="pageBreakPreview" topLeftCell="A15" zoomScale="60" zoomScaleNormal="80" workbookViewId="0">
      <selection activeCell="R30" sqref="R30"/>
    </sheetView>
  </sheetViews>
  <sheetFormatPr defaultColWidth="8.8984375" defaultRowHeight="21" x14ac:dyDescent="0.25"/>
  <cols>
    <col min="1" max="1" width="9.5" style="1" customWidth="1"/>
    <col min="2" max="2" width="90.69921875" style="1" customWidth="1"/>
    <col min="3" max="3" width="11.69921875" style="24" customWidth="1"/>
    <col min="4" max="4" width="14.69921875" style="24" customWidth="1"/>
    <col min="5" max="6" width="0" style="1" hidden="1" customWidth="1"/>
    <col min="7" max="16384" width="8.8984375" style="1"/>
  </cols>
  <sheetData>
    <row r="2" spans="1:6" s="24" customFormat="1" x14ac:dyDescent="0.25">
      <c r="A2" s="18" t="s">
        <v>0</v>
      </c>
      <c r="B2" s="28" t="s">
        <v>234</v>
      </c>
      <c r="C2" s="48" t="s">
        <v>2</v>
      </c>
      <c r="D2" s="48"/>
    </row>
    <row r="3" spans="1:6" ht="42" x14ac:dyDescent="0.25">
      <c r="A3" s="19"/>
      <c r="B3" s="29" t="s">
        <v>235</v>
      </c>
      <c r="C3" s="18" t="s">
        <v>3</v>
      </c>
      <c r="D3" s="18" t="s">
        <v>33</v>
      </c>
    </row>
    <row r="4" spans="1:6" x14ac:dyDescent="0.25">
      <c r="A4" s="18" t="s">
        <v>4</v>
      </c>
      <c r="B4" s="18" t="s">
        <v>5</v>
      </c>
      <c r="C4" s="20"/>
      <c r="D4" s="20"/>
    </row>
    <row r="5" spans="1:6" x14ac:dyDescent="0.25">
      <c r="A5" s="52">
        <v>1</v>
      </c>
      <c r="B5" s="51" t="s">
        <v>6</v>
      </c>
      <c r="C5" s="51"/>
      <c r="D5" s="51"/>
    </row>
    <row r="6" spans="1:6" x14ac:dyDescent="0.25">
      <c r="A6" s="49"/>
      <c r="B6" s="37" t="s">
        <v>236</v>
      </c>
      <c r="C6" s="38"/>
      <c r="D6" s="38"/>
      <c r="E6" s="1" t="b">
        <v>0</v>
      </c>
    </row>
    <row r="7" spans="1:6" x14ac:dyDescent="0.25">
      <c r="A7" s="49"/>
      <c r="B7" s="39" t="s">
        <v>237</v>
      </c>
      <c r="C7" s="40"/>
      <c r="D7" s="40"/>
    </row>
    <row r="8" spans="1:6" x14ac:dyDescent="0.25">
      <c r="A8" s="49"/>
      <c r="B8" s="39" t="s">
        <v>238</v>
      </c>
      <c r="C8" s="40"/>
      <c r="D8" s="40"/>
    </row>
    <row r="9" spans="1:6" ht="42" x14ac:dyDescent="0.25">
      <c r="A9" s="49"/>
      <c r="B9" s="39" t="s">
        <v>239</v>
      </c>
      <c r="C9" s="40"/>
      <c r="D9" s="40"/>
      <c r="F9" s="1" t="b">
        <v>0</v>
      </c>
    </row>
    <row r="10" spans="1:6" ht="42" x14ac:dyDescent="0.25">
      <c r="A10" s="53"/>
      <c r="B10" s="41" t="s">
        <v>240</v>
      </c>
      <c r="C10" s="42"/>
      <c r="D10" s="42"/>
      <c r="E10" s="1" t="b">
        <v>0</v>
      </c>
      <c r="F10" s="1" t="b">
        <v>0</v>
      </c>
    </row>
    <row r="11" spans="1:6" x14ac:dyDescent="0.25">
      <c r="A11" s="52">
        <v>2</v>
      </c>
      <c r="B11" s="51" t="s">
        <v>12</v>
      </c>
      <c r="C11" s="51"/>
      <c r="D11" s="51"/>
    </row>
    <row r="12" spans="1:6" ht="42" x14ac:dyDescent="0.25">
      <c r="A12" s="49"/>
      <c r="B12" s="37" t="s">
        <v>241</v>
      </c>
      <c r="C12" s="38"/>
      <c r="D12" s="38"/>
      <c r="E12" s="1" t="b">
        <v>0</v>
      </c>
      <c r="F12" s="1" t="b">
        <v>0</v>
      </c>
    </row>
    <row r="13" spans="1:6" ht="42" x14ac:dyDescent="0.25">
      <c r="A13" s="49"/>
      <c r="B13" s="39" t="s">
        <v>242</v>
      </c>
      <c r="C13" s="40"/>
      <c r="D13" s="40"/>
    </row>
    <row r="14" spans="1:6" ht="42" x14ac:dyDescent="0.25">
      <c r="A14" s="49"/>
      <c r="B14" s="39" t="s">
        <v>243</v>
      </c>
      <c r="C14" s="40"/>
      <c r="D14" s="40"/>
    </row>
    <row r="15" spans="1:6" ht="42" x14ac:dyDescent="0.25">
      <c r="A15" s="53"/>
      <c r="B15" s="41" t="s">
        <v>244</v>
      </c>
      <c r="C15" s="42"/>
      <c r="D15" s="42"/>
    </row>
    <row r="16" spans="1:6" x14ac:dyDescent="0.25">
      <c r="A16" s="52">
        <v>3</v>
      </c>
      <c r="B16" s="51" t="s">
        <v>17</v>
      </c>
      <c r="C16" s="51"/>
      <c r="D16" s="51"/>
    </row>
    <row r="17" spans="1:6" x14ac:dyDescent="0.25">
      <c r="A17" s="49"/>
      <c r="B17" s="37" t="s">
        <v>245</v>
      </c>
      <c r="C17" s="38"/>
      <c r="D17" s="38"/>
    </row>
    <row r="18" spans="1:6" x14ac:dyDescent="0.25">
      <c r="A18" s="49"/>
      <c r="B18" s="39" t="s">
        <v>246</v>
      </c>
      <c r="C18" s="40"/>
      <c r="D18" s="40"/>
      <c r="E18" s="1" t="b">
        <v>0</v>
      </c>
    </row>
    <row r="19" spans="1:6" ht="42" x14ac:dyDescent="0.25">
      <c r="A19" s="49"/>
      <c r="B19" s="39" t="s">
        <v>256</v>
      </c>
      <c r="C19" s="40"/>
      <c r="D19" s="40"/>
      <c r="E19" s="1" t="b">
        <v>0</v>
      </c>
    </row>
    <row r="20" spans="1:6" ht="42" x14ac:dyDescent="0.25">
      <c r="A20" s="49"/>
      <c r="B20" s="41" t="s">
        <v>247</v>
      </c>
      <c r="C20" s="42"/>
      <c r="D20" s="42"/>
      <c r="E20" s="1" t="b">
        <v>0</v>
      </c>
    </row>
    <row r="21" spans="1:6" x14ac:dyDescent="0.25">
      <c r="A21" s="48">
        <v>4</v>
      </c>
      <c r="B21" s="51" t="s">
        <v>21</v>
      </c>
      <c r="C21" s="51"/>
      <c r="D21" s="51"/>
    </row>
    <row r="22" spans="1:6" x14ac:dyDescent="0.25">
      <c r="A22" s="48"/>
      <c r="B22" s="37" t="s">
        <v>248</v>
      </c>
      <c r="C22" s="38"/>
      <c r="D22" s="38"/>
      <c r="E22" s="1" t="b">
        <v>0</v>
      </c>
    </row>
    <row r="23" spans="1:6" ht="42" x14ac:dyDescent="0.25">
      <c r="A23" s="48"/>
      <c r="B23" s="39" t="s">
        <v>249</v>
      </c>
      <c r="C23" s="40"/>
      <c r="D23" s="40"/>
      <c r="E23" s="1" t="b">
        <v>0</v>
      </c>
    </row>
    <row r="24" spans="1:6" x14ac:dyDescent="0.25">
      <c r="A24" s="48"/>
      <c r="B24" s="39" t="s">
        <v>165</v>
      </c>
      <c r="C24" s="40"/>
      <c r="D24" s="40"/>
      <c r="E24" s="1" t="b">
        <v>0</v>
      </c>
      <c r="F24" s="1" t="b">
        <v>0</v>
      </c>
    </row>
    <row r="25" spans="1:6" ht="42" x14ac:dyDescent="0.25">
      <c r="A25" s="48"/>
      <c r="B25" s="41" t="s">
        <v>250</v>
      </c>
      <c r="C25" s="42"/>
      <c r="D25" s="42"/>
      <c r="E25" s="1" t="b">
        <v>0</v>
      </c>
      <c r="F25" s="1" t="b">
        <v>0</v>
      </c>
    </row>
    <row r="26" spans="1:6" x14ac:dyDescent="0.25">
      <c r="A26" s="49">
        <v>5</v>
      </c>
      <c r="B26" s="51" t="s">
        <v>26</v>
      </c>
      <c r="C26" s="51"/>
      <c r="D26" s="51"/>
    </row>
    <row r="27" spans="1:6" x14ac:dyDescent="0.25">
      <c r="A27" s="49"/>
      <c r="B27" s="37" t="s">
        <v>251</v>
      </c>
      <c r="C27" s="38"/>
      <c r="D27" s="38"/>
      <c r="E27" s="1" t="b">
        <v>0</v>
      </c>
      <c r="F27" s="1" t="b">
        <v>0</v>
      </c>
    </row>
    <row r="28" spans="1:6" x14ac:dyDescent="0.25">
      <c r="A28" s="49"/>
      <c r="B28" s="39" t="s">
        <v>252</v>
      </c>
      <c r="C28" s="40"/>
      <c r="D28" s="40"/>
      <c r="E28" s="1" t="b">
        <v>0</v>
      </c>
      <c r="F28" s="1" t="b">
        <v>0</v>
      </c>
    </row>
    <row r="29" spans="1:6" x14ac:dyDescent="0.25">
      <c r="A29" s="49"/>
      <c r="B29" s="39" t="s">
        <v>253</v>
      </c>
      <c r="C29" s="40"/>
      <c r="D29" s="40"/>
      <c r="E29" s="1" t="b">
        <v>0</v>
      </c>
    </row>
    <row r="30" spans="1:6" ht="42" x14ac:dyDescent="0.25">
      <c r="A30" s="49"/>
      <c r="B30" s="41" t="s">
        <v>254</v>
      </c>
      <c r="C30" s="42"/>
      <c r="D30" s="42"/>
      <c r="E30" s="1" t="b">
        <v>0</v>
      </c>
    </row>
    <row r="31" spans="1:6" x14ac:dyDescent="0.25">
      <c r="A31" s="48" t="s">
        <v>30</v>
      </c>
      <c r="B31" s="48"/>
      <c r="C31" s="5">
        <f>COUNTIF(E6:E30, TRUE)</f>
        <v>0</v>
      </c>
      <c r="D31" s="5">
        <f>COUNTIF(F6:F30, TRUE)</f>
        <v>0</v>
      </c>
    </row>
    <row r="32" spans="1:6" x14ac:dyDescent="0.25">
      <c r="A32" s="48" t="s">
        <v>31</v>
      </c>
      <c r="B32" s="48"/>
      <c r="C32" s="12">
        <f>IF(ข้อมูลพื้นฐาน!$C$17&lt;&gt;"",C31/ข้อมูลพื้นฐาน!$C$17,0)</f>
        <v>0</v>
      </c>
      <c r="D32" s="12">
        <f>IF(ข้อมูลพื้นฐาน!$C$17&lt;&gt;"",D31/ข้อมูลพื้นฐาน!$C$17,0)</f>
        <v>0</v>
      </c>
    </row>
    <row r="33" spans="1:4" x14ac:dyDescent="0.25">
      <c r="A33" s="50" t="s">
        <v>32</v>
      </c>
      <c r="B33" s="50"/>
      <c r="C33" s="22">
        <f>C32</f>
        <v>0</v>
      </c>
      <c r="D33" s="23">
        <f>D32</f>
        <v>0</v>
      </c>
    </row>
    <row r="34" spans="1:4" x14ac:dyDescent="0.25">
      <c r="A34" s="43"/>
      <c r="B34" s="44"/>
      <c r="C34" s="18" t="s">
        <v>3</v>
      </c>
      <c r="D34" s="18" t="s">
        <v>33</v>
      </c>
    </row>
  </sheetData>
  <sheetProtection algorithmName="SHA-512" hashValue="w0FleyVlIeeee9x0ITtcMmoS7ID30dQBO7NaP6D7dEKddL41i2CNGpVQmMK8hxR1CX8sLHipz1cQcxsrxXog2A==" saltValue="KEHIr9H+SnBDQ6FwFzfCd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อนงานและการมอบหมายงาน " xr:uid="{45D9954D-13DF-46E8-AD51-8F47D3F29B99}"/>
  </hyperlinks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สภาวะผู้นำ</vt:lpstr>
      <vt:lpstr>วิสัยทัศน์</vt:lpstr>
      <vt:lpstr>การสอนงาน</vt:lpstr>
      <vt:lpstr>สรุปผล</vt:lpstr>
      <vt:lpstr>ข้อมูลพื้นฐาน!Print_Area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iamune_HP</cp:lastModifiedBy>
  <cp:lastPrinted>2025-08-06T14:45:19Z</cp:lastPrinted>
  <dcterms:created xsi:type="dcterms:W3CDTF">2025-01-08T06:15:01Z</dcterms:created>
  <dcterms:modified xsi:type="dcterms:W3CDTF">2025-08-08T10:15:44Z</dcterms:modified>
</cp:coreProperties>
</file>